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aure.bourel\Desktop\Plan relance OA\Ponts connectés\AAP_pièces à maquetter\version à diffuser\"/>
    </mc:Choice>
  </mc:AlternateContent>
  <bookViews>
    <workbookView xWindow="0" yWindow="0" windowWidth="25200" windowHeight="11475" tabRatio="998"/>
  </bookViews>
  <sheets>
    <sheet name="Explications" sheetId="70" r:id="rId1"/>
    <sheet name="Nature" sheetId="71" r:id="rId2"/>
    <sheet name="paramétrage" sheetId="78" r:id="rId3"/>
    <sheet name="1-Partenaires (saisie)" sheetId="8" r:id="rId4"/>
    <sheet name="2-BdC (saisie)" sheetId="73" r:id="rId5"/>
    <sheet name="3-Amortissements (saisie)" sheetId="72" r:id="rId6"/>
    <sheet name="4- refacturation int (saisie)" sheetId="79" r:id="rId7"/>
    <sheet name="5-Détail autres couts (saisie)" sheetId="74" r:id="rId8"/>
    <sheet name="Synthese" sheetId="62" state="hidden" r:id="rId9"/>
    <sheet name="synthèse a reporter (résultats)" sheetId="77" r:id="rId10"/>
    <sheet name="Aide prévisionnelle (résultats)" sheetId="76" r:id="rId11"/>
  </sheets>
  <definedNames>
    <definedName name="_xlnm._FilterDatabase" localSheetId="3" hidden="1">'1-Partenaires (saisie)'!#REF!</definedName>
    <definedName name="_xlnm._FilterDatabase" localSheetId="4" hidden="1">'2-BdC (saisie)'!$A$5:$AL$255</definedName>
    <definedName name="_xlnm._FilterDatabase" localSheetId="8" hidden="1">Synthese!$A$3</definedName>
    <definedName name="BDD">'2-BdC (saisie)'!$A$5:$AK$255</definedName>
    <definedName name="Matrice_clefs">'1-Partenaires (saisie)'!$B$5:$J$7</definedName>
    <definedName name="Nb_ligne">'1-Partenaires (saisie)'!$B$12:$C$14</definedName>
    <definedName name="Nom_court">'1-Partenaires (saisie)'!$B$5:$J$5</definedName>
    <definedName name="plage_tcd">'2-BdC (saisie)'!$A$5:$AK$255</definedName>
    <definedName name="Synth_lots">#REF!</definedName>
    <definedName name="taux_a">paramétrage!$A$1:$D$5</definedName>
  </definedNames>
  <calcPr calcId="162913" concurrentCalc="0"/>
  <pivotCaches>
    <pivotCache cacheId="0" r:id="rId12"/>
    <pivotCache cacheId="1" r:id="rId13"/>
  </pivotCaches>
  <extLst>
    <ext xmlns:mx="http://schemas.microsoft.com/office/mac/excel/2008/main" uri="{7523E5D3-25F3-A5E0-1632-64F254C22452}">
      <mx:ArchID Flags="2"/>
    </ext>
  </extLst>
</workbook>
</file>

<file path=xl/calcChain.xml><?xml version="1.0" encoding="utf-8"?>
<calcChain xmlns="http://schemas.openxmlformats.org/spreadsheetml/2006/main">
  <c r="AL8" i="73" l="1"/>
  <c r="AF8" i="73"/>
  <c r="AE8" i="73"/>
  <c r="AK8" i="73"/>
  <c r="AJ8" i="73"/>
  <c r="AG8" i="73"/>
  <c r="AH8" i="73"/>
  <c r="AI8" i="73"/>
  <c r="S8" i="73"/>
  <c r="U8" i="73"/>
  <c r="V8" i="73"/>
  <c r="AC8" i="73"/>
  <c r="M8" i="73"/>
  <c r="H5" i="72"/>
  <c r="K5" i="72"/>
  <c r="K7" i="72"/>
  <c r="K8" i="72"/>
  <c r="K9" i="72"/>
  <c r="K10" i="72"/>
  <c r="K11" i="72"/>
  <c r="K12" i="72"/>
  <c r="K13" i="72"/>
  <c r="K14" i="72"/>
  <c r="K15" i="72"/>
  <c r="K16" i="72"/>
  <c r="K17" i="72"/>
  <c r="K18" i="72"/>
  <c r="K19" i="72"/>
  <c r="K20" i="72"/>
  <c r="K21" i="72"/>
  <c r="K22" i="72"/>
  <c r="K23" i="72"/>
  <c r="K24" i="72"/>
  <c r="K25" i="72"/>
  <c r="K26" i="72"/>
  <c r="K27" i="72"/>
  <c r="K28" i="72"/>
  <c r="K29" i="72"/>
  <c r="K30" i="72"/>
  <c r="K31" i="72"/>
  <c r="K32" i="72"/>
  <c r="K33" i="72"/>
  <c r="K34" i="72"/>
  <c r="K35" i="72"/>
  <c r="K36" i="72"/>
  <c r="K37" i="72"/>
  <c r="K38" i="72"/>
  <c r="K39" i="72"/>
  <c r="K40" i="72"/>
  <c r="K41" i="72"/>
  <c r="K42" i="72"/>
  <c r="K43" i="72"/>
  <c r="K44" i="72"/>
  <c r="K45" i="72"/>
  <c r="K46" i="72"/>
  <c r="K47" i="72"/>
  <c r="K48" i="72"/>
  <c r="K49" i="72"/>
  <c r="K50" i="72"/>
  <c r="K51" i="72"/>
  <c r="K52" i="72"/>
  <c r="I1" i="72"/>
  <c r="J1" i="72"/>
  <c r="D13" i="8"/>
  <c r="D14" i="8"/>
  <c r="D15" i="8"/>
  <c r="C14" i="8"/>
  <c r="C15" i="8"/>
  <c r="C13" i="8"/>
  <c r="B14" i="8"/>
  <c r="B15" i="8"/>
  <c r="B13" i="8"/>
  <c r="C17" i="77"/>
  <c r="D17" i="77"/>
  <c r="E17" i="77"/>
  <c r="B17" i="77"/>
  <c r="S7" i="73"/>
  <c r="V7" i="73"/>
  <c r="S9" i="73"/>
  <c r="V9" i="73"/>
  <c r="S10" i="73"/>
  <c r="V10" i="73"/>
  <c r="S11" i="73"/>
  <c r="V11" i="73"/>
  <c r="S12" i="73"/>
  <c r="V12" i="73"/>
  <c r="S13" i="73"/>
  <c r="V13" i="73"/>
  <c r="S14" i="73"/>
  <c r="V14" i="73"/>
  <c r="S15" i="73"/>
  <c r="V15" i="73"/>
  <c r="S16" i="73"/>
  <c r="V16" i="73"/>
  <c r="S17" i="73"/>
  <c r="V17" i="73"/>
  <c r="S18" i="73"/>
  <c r="V18" i="73"/>
  <c r="S19" i="73"/>
  <c r="V19" i="73"/>
  <c r="S20" i="73"/>
  <c r="V20" i="73"/>
  <c r="S21" i="73"/>
  <c r="V21" i="73"/>
  <c r="S22" i="73"/>
  <c r="V22" i="73"/>
  <c r="S23" i="73"/>
  <c r="V23" i="73"/>
  <c r="S24" i="73"/>
  <c r="V24" i="73"/>
  <c r="S25" i="73"/>
  <c r="V25" i="73"/>
  <c r="S26" i="73"/>
  <c r="V26" i="73"/>
  <c r="S27" i="73"/>
  <c r="V27" i="73"/>
  <c r="S28" i="73"/>
  <c r="V28" i="73"/>
  <c r="S29" i="73"/>
  <c r="V29" i="73"/>
  <c r="S30" i="73"/>
  <c r="V30" i="73"/>
  <c r="S31" i="73"/>
  <c r="V31" i="73"/>
  <c r="S32" i="73"/>
  <c r="V32" i="73"/>
  <c r="S33" i="73"/>
  <c r="V33" i="73"/>
  <c r="S34" i="73"/>
  <c r="V34" i="73"/>
  <c r="S35" i="73"/>
  <c r="V35" i="73"/>
  <c r="S36" i="73"/>
  <c r="V36" i="73"/>
  <c r="S37" i="73"/>
  <c r="V37" i="73"/>
  <c r="S38" i="73"/>
  <c r="V38" i="73"/>
  <c r="S39" i="73"/>
  <c r="V39" i="73"/>
  <c r="S40" i="73"/>
  <c r="V40" i="73"/>
  <c r="S41" i="73"/>
  <c r="V41" i="73"/>
  <c r="S42" i="73"/>
  <c r="V42" i="73"/>
  <c r="S43" i="73"/>
  <c r="V43" i="73"/>
  <c r="S44" i="73"/>
  <c r="V44" i="73"/>
  <c r="S45" i="73"/>
  <c r="V45" i="73"/>
  <c r="S46" i="73"/>
  <c r="V46" i="73"/>
  <c r="S47" i="73"/>
  <c r="V47" i="73"/>
  <c r="S48" i="73"/>
  <c r="V48" i="73"/>
  <c r="S49" i="73"/>
  <c r="V49" i="73"/>
  <c r="S50" i="73"/>
  <c r="V50" i="73"/>
  <c r="S51" i="73"/>
  <c r="V51" i="73"/>
  <c r="S52" i="73"/>
  <c r="V52" i="73"/>
  <c r="S53" i="73"/>
  <c r="V53" i="73"/>
  <c r="S54" i="73"/>
  <c r="V54" i="73"/>
  <c r="S55" i="73"/>
  <c r="V55" i="73"/>
  <c r="S56" i="73"/>
  <c r="V56" i="73"/>
  <c r="S57" i="73"/>
  <c r="V57" i="73"/>
  <c r="S58" i="73"/>
  <c r="V58" i="73"/>
  <c r="S59" i="73"/>
  <c r="V59" i="73"/>
  <c r="S60" i="73"/>
  <c r="V60" i="73"/>
  <c r="S61" i="73"/>
  <c r="V61" i="73"/>
  <c r="S62" i="73"/>
  <c r="V62" i="73"/>
  <c r="S63" i="73"/>
  <c r="V63" i="73"/>
  <c r="S64" i="73"/>
  <c r="V64" i="73"/>
  <c r="S65" i="73"/>
  <c r="V65" i="73"/>
  <c r="S66" i="73"/>
  <c r="V66" i="73"/>
  <c r="S67" i="73"/>
  <c r="V67" i="73"/>
  <c r="S68" i="73"/>
  <c r="V68" i="73"/>
  <c r="S69" i="73"/>
  <c r="V69" i="73"/>
  <c r="S70" i="73"/>
  <c r="V70" i="73"/>
  <c r="S71" i="73"/>
  <c r="V71" i="73"/>
  <c r="S72" i="73"/>
  <c r="V72" i="73"/>
  <c r="S73" i="73"/>
  <c r="V73" i="73"/>
  <c r="S74" i="73"/>
  <c r="V74" i="73"/>
  <c r="S75" i="73"/>
  <c r="V75" i="73"/>
  <c r="S76" i="73"/>
  <c r="V76" i="73"/>
  <c r="S77" i="73"/>
  <c r="V77" i="73"/>
  <c r="S78" i="73"/>
  <c r="V78" i="73"/>
  <c r="S79" i="73"/>
  <c r="V79" i="73"/>
  <c r="S80" i="73"/>
  <c r="V80" i="73"/>
  <c r="S81" i="73"/>
  <c r="V81" i="73"/>
  <c r="S82" i="73"/>
  <c r="V82" i="73"/>
  <c r="S83" i="73"/>
  <c r="V83" i="73"/>
  <c r="S84" i="73"/>
  <c r="V84" i="73"/>
  <c r="S85" i="73"/>
  <c r="V85" i="73"/>
  <c r="S86" i="73"/>
  <c r="V86" i="73"/>
  <c r="S87" i="73"/>
  <c r="V87" i="73"/>
  <c r="S88" i="73"/>
  <c r="V88" i="73"/>
  <c r="S89" i="73"/>
  <c r="V89" i="73"/>
  <c r="S90" i="73"/>
  <c r="V90" i="73"/>
  <c r="S91" i="73"/>
  <c r="V91" i="73"/>
  <c r="S92" i="73"/>
  <c r="V92" i="73"/>
  <c r="S93" i="73"/>
  <c r="V93" i="73"/>
  <c r="S94" i="73"/>
  <c r="V94" i="73"/>
  <c r="S95" i="73"/>
  <c r="V95" i="73"/>
  <c r="S96" i="73"/>
  <c r="V96" i="73"/>
  <c r="S97" i="73"/>
  <c r="V97" i="73"/>
  <c r="S98" i="73"/>
  <c r="V98" i="73"/>
  <c r="S99" i="73"/>
  <c r="V99" i="73"/>
  <c r="S100" i="73"/>
  <c r="V100" i="73"/>
  <c r="S101" i="73"/>
  <c r="V101" i="73"/>
  <c r="S102" i="73"/>
  <c r="V102" i="73"/>
  <c r="S103" i="73"/>
  <c r="V103" i="73"/>
  <c r="S104" i="73"/>
  <c r="V104" i="73"/>
  <c r="S105" i="73"/>
  <c r="V105" i="73"/>
  <c r="S106" i="73"/>
  <c r="V106" i="73"/>
  <c r="S107" i="73"/>
  <c r="V107" i="73"/>
  <c r="S108" i="73"/>
  <c r="V108" i="73"/>
  <c r="S109" i="73"/>
  <c r="V109" i="73"/>
  <c r="S110" i="73"/>
  <c r="V110" i="73"/>
  <c r="S111" i="73"/>
  <c r="V111" i="73"/>
  <c r="S112" i="73"/>
  <c r="V112" i="73"/>
  <c r="S113" i="73"/>
  <c r="V113" i="73"/>
  <c r="S114" i="73"/>
  <c r="V114" i="73"/>
  <c r="S115" i="73"/>
  <c r="V115" i="73"/>
  <c r="S116" i="73"/>
  <c r="V116" i="73"/>
  <c r="S117" i="73"/>
  <c r="V117" i="73"/>
  <c r="S118" i="73"/>
  <c r="V118" i="73"/>
  <c r="S119" i="73"/>
  <c r="V119" i="73"/>
  <c r="S120" i="73"/>
  <c r="V120" i="73"/>
  <c r="S121" i="73"/>
  <c r="V121" i="73"/>
  <c r="S122" i="73"/>
  <c r="V122" i="73"/>
  <c r="S123" i="73"/>
  <c r="V123" i="73"/>
  <c r="S124" i="73"/>
  <c r="V124" i="73"/>
  <c r="S125" i="73"/>
  <c r="V125" i="73"/>
  <c r="S126" i="73"/>
  <c r="V126" i="73"/>
  <c r="S127" i="73"/>
  <c r="V127" i="73"/>
  <c r="S128" i="73"/>
  <c r="V128" i="73"/>
  <c r="S129" i="73"/>
  <c r="V129" i="73"/>
  <c r="S130" i="73"/>
  <c r="V130" i="73"/>
  <c r="S131" i="73"/>
  <c r="V131" i="73"/>
  <c r="S132" i="73"/>
  <c r="V132" i="73"/>
  <c r="S133" i="73"/>
  <c r="V133" i="73"/>
  <c r="S134" i="73"/>
  <c r="V134" i="73"/>
  <c r="S135" i="73"/>
  <c r="V135" i="73"/>
  <c r="S136" i="73"/>
  <c r="V136" i="73"/>
  <c r="S137" i="73"/>
  <c r="V137" i="73"/>
  <c r="S138" i="73"/>
  <c r="V138" i="73"/>
  <c r="S139" i="73"/>
  <c r="V139" i="73"/>
  <c r="S140" i="73"/>
  <c r="V140" i="73"/>
  <c r="S141" i="73"/>
  <c r="V141" i="73"/>
  <c r="S142" i="73"/>
  <c r="V142" i="73"/>
  <c r="S143" i="73"/>
  <c r="V143" i="73"/>
  <c r="S144" i="73"/>
  <c r="V144" i="73"/>
  <c r="S145" i="73"/>
  <c r="V145" i="73"/>
  <c r="S146" i="73"/>
  <c r="V146" i="73"/>
  <c r="S147" i="73"/>
  <c r="V147" i="73"/>
  <c r="S148" i="73"/>
  <c r="V148" i="73"/>
  <c r="S149" i="73"/>
  <c r="V149" i="73"/>
  <c r="S150" i="73"/>
  <c r="V150" i="73"/>
  <c r="S151" i="73"/>
  <c r="V151" i="73"/>
  <c r="S152" i="73"/>
  <c r="V152" i="73"/>
  <c r="S153" i="73"/>
  <c r="V153" i="73"/>
  <c r="S154" i="73"/>
  <c r="V154" i="73"/>
  <c r="S155" i="73"/>
  <c r="V155" i="73"/>
  <c r="S156" i="73"/>
  <c r="V156" i="73"/>
  <c r="S157" i="73"/>
  <c r="V157" i="73"/>
  <c r="S158" i="73"/>
  <c r="V158" i="73"/>
  <c r="S159" i="73"/>
  <c r="V159" i="73"/>
  <c r="S160" i="73"/>
  <c r="V160" i="73"/>
  <c r="S161" i="73"/>
  <c r="V161" i="73"/>
  <c r="S162" i="73"/>
  <c r="V162" i="73"/>
  <c r="S163" i="73"/>
  <c r="V163" i="73"/>
  <c r="S164" i="73"/>
  <c r="V164" i="73"/>
  <c r="S165" i="73"/>
  <c r="V165" i="73"/>
  <c r="S166" i="73"/>
  <c r="V166" i="73"/>
  <c r="S167" i="73"/>
  <c r="V167" i="73"/>
  <c r="S168" i="73"/>
  <c r="V168" i="73"/>
  <c r="S169" i="73"/>
  <c r="V169" i="73"/>
  <c r="S170" i="73"/>
  <c r="V170" i="73"/>
  <c r="S171" i="73"/>
  <c r="V171" i="73"/>
  <c r="S172" i="73"/>
  <c r="V172" i="73"/>
  <c r="S173" i="73"/>
  <c r="V173" i="73"/>
  <c r="S174" i="73"/>
  <c r="V174" i="73"/>
  <c r="S175" i="73"/>
  <c r="V175" i="73"/>
  <c r="S176" i="73"/>
  <c r="V176" i="73"/>
  <c r="S177" i="73"/>
  <c r="V177" i="73"/>
  <c r="S178" i="73"/>
  <c r="V178" i="73"/>
  <c r="S179" i="73"/>
  <c r="V179" i="73"/>
  <c r="S180" i="73"/>
  <c r="V180" i="73"/>
  <c r="S181" i="73"/>
  <c r="V181" i="73"/>
  <c r="S182" i="73"/>
  <c r="V182" i="73"/>
  <c r="S183" i="73"/>
  <c r="V183" i="73"/>
  <c r="S184" i="73"/>
  <c r="V184" i="73"/>
  <c r="S185" i="73"/>
  <c r="V185" i="73"/>
  <c r="S186" i="73"/>
  <c r="V186" i="73"/>
  <c r="S187" i="73"/>
  <c r="V187" i="73"/>
  <c r="S188" i="73"/>
  <c r="V188" i="73"/>
  <c r="S189" i="73"/>
  <c r="V189" i="73"/>
  <c r="S190" i="73"/>
  <c r="V190" i="73"/>
  <c r="S191" i="73"/>
  <c r="V191" i="73"/>
  <c r="S192" i="73"/>
  <c r="V192" i="73"/>
  <c r="S193" i="73"/>
  <c r="V193" i="73"/>
  <c r="S194" i="73"/>
  <c r="V194" i="73"/>
  <c r="S195" i="73"/>
  <c r="V195" i="73"/>
  <c r="S196" i="73"/>
  <c r="V196" i="73"/>
  <c r="S197" i="73"/>
  <c r="V197" i="73"/>
  <c r="S198" i="73"/>
  <c r="V198" i="73"/>
  <c r="S199" i="73"/>
  <c r="V199" i="73"/>
  <c r="S200" i="73"/>
  <c r="V200" i="73"/>
  <c r="S201" i="73"/>
  <c r="V201" i="73"/>
  <c r="S202" i="73"/>
  <c r="V202" i="73"/>
  <c r="S203" i="73"/>
  <c r="V203" i="73"/>
  <c r="S204" i="73"/>
  <c r="V204" i="73"/>
  <c r="S205" i="73"/>
  <c r="V205" i="73"/>
  <c r="S206" i="73"/>
  <c r="V206" i="73"/>
  <c r="S207" i="73"/>
  <c r="V207" i="73"/>
  <c r="S208" i="73"/>
  <c r="V208" i="73"/>
  <c r="S209" i="73"/>
  <c r="V209" i="73"/>
  <c r="S210" i="73"/>
  <c r="V210" i="73"/>
  <c r="S211" i="73"/>
  <c r="V211" i="73"/>
  <c r="S212" i="73"/>
  <c r="V212" i="73"/>
  <c r="S213" i="73"/>
  <c r="V213" i="73"/>
  <c r="S214" i="73"/>
  <c r="V214" i="73"/>
  <c r="S215" i="73"/>
  <c r="V215" i="73"/>
  <c r="S216" i="73"/>
  <c r="V216" i="73"/>
  <c r="S217" i="73"/>
  <c r="V217" i="73"/>
  <c r="S218" i="73"/>
  <c r="V218" i="73"/>
  <c r="S219" i="73"/>
  <c r="V219" i="73"/>
  <c r="S220" i="73"/>
  <c r="V220" i="73"/>
  <c r="S221" i="73"/>
  <c r="V221" i="73"/>
  <c r="S222" i="73"/>
  <c r="V222" i="73"/>
  <c r="S223" i="73"/>
  <c r="V223" i="73"/>
  <c r="S224" i="73"/>
  <c r="V224" i="73"/>
  <c r="S225" i="73"/>
  <c r="V225" i="73"/>
  <c r="S226" i="73"/>
  <c r="V226" i="73"/>
  <c r="S227" i="73"/>
  <c r="V227" i="73"/>
  <c r="S228" i="73"/>
  <c r="V228" i="73"/>
  <c r="S229" i="73"/>
  <c r="V229" i="73"/>
  <c r="S230" i="73"/>
  <c r="V230" i="73"/>
  <c r="S231" i="73"/>
  <c r="V231" i="73"/>
  <c r="S232" i="73"/>
  <c r="V232" i="73"/>
  <c r="S233" i="73"/>
  <c r="V233" i="73"/>
  <c r="S234" i="73"/>
  <c r="V234" i="73"/>
  <c r="S235" i="73"/>
  <c r="V235" i="73"/>
  <c r="S236" i="73"/>
  <c r="V236" i="73"/>
  <c r="S237" i="73"/>
  <c r="V237" i="73"/>
  <c r="S238" i="73"/>
  <c r="V238" i="73"/>
  <c r="S239" i="73"/>
  <c r="V239" i="73"/>
  <c r="S240" i="73"/>
  <c r="V240" i="73"/>
  <c r="S241" i="73"/>
  <c r="V241" i="73"/>
  <c r="S242" i="73"/>
  <c r="V242" i="73"/>
  <c r="S243" i="73"/>
  <c r="V243" i="73"/>
  <c r="S244" i="73"/>
  <c r="V244" i="73"/>
  <c r="S245" i="73"/>
  <c r="V245" i="73"/>
  <c r="S246" i="73"/>
  <c r="V246" i="73"/>
  <c r="S247" i="73"/>
  <c r="V247" i="73"/>
  <c r="S248" i="73"/>
  <c r="V248" i="73"/>
  <c r="S249" i="73"/>
  <c r="V249" i="73"/>
  <c r="S250" i="73"/>
  <c r="V250" i="73"/>
  <c r="S251" i="73"/>
  <c r="V251" i="73"/>
  <c r="S252" i="73"/>
  <c r="V252" i="73"/>
  <c r="S253" i="73"/>
  <c r="V253" i="73"/>
  <c r="S254" i="73"/>
  <c r="V254" i="73"/>
  <c r="S255" i="73"/>
  <c r="V255" i="73"/>
  <c r="S6" i="73"/>
  <c r="V6" i="73"/>
  <c r="U7" i="73"/>
  <c r="AC7" i="73"/>
  <c r="U9" i="73"/>
  <c r="AC9" i="73"/>
  <c r="U10" i="73"/>
  <c r="AC10" i="73"/>
  <c r="U11" i="73"/>
  <c r="AC11" i="73"/>
  <c r="U12" i="73"/>
  <c r="AC12" i="73"/>
  <c r="U13" i="73"/>
  <c r="AC13" i="73"/>
  <c r="U14" i="73"/>
  <c r="AC14" i="73"/>
  <c r="U15" i="73"/>
  <c r="AC15" i="73"/>
  <c r="U16" i="73"/>
  <c r="AC16" i="73"/>
  <c r="U17" i="73"/>
  <c r="AC17" i="73"/>
  <c r="U18" i="73"/>
  <c r="AC18" i="73"/>
  <c r="U19" i="73"/>
  <c r="AC19" i="73"/>
  <c r="U20" i="73"/>
  <c r="AC20" i="73"/>
  <c r="U21" i="73"/>
  <c r="AC21" i="73"/>
  <c r="U22" i="73"/>
  <c r="AC22" i="73"/>
  <c r="U23" i="73"/>
  <c r="AC23" i="73"/>
  <c r="U24" i="73"/>
  <c r="AC24" i="73"/>
  <c r="U25" i="73"/>
  <c r="AC25" i="73"/>
  <c r="U26" i="73"/>
  <c r="AC26" i="73"/>
  <c r="U27" i="73"/>
  <c r="AC27" i="73"/>
  <c r="U28" i="73"/>
  <c r="AC28" i="73"/>
  <c r="U29" i="73"/>
  <c r="AC29" i="73"/>
  <c r="U30" i="73"/>
  <c r="AC30" i="73"/>
  <c r="U31" i="73"/>
  <c r="AC31" i="73"/>
  <c r="U32" i="73"/>
  <c r="AC32" i="73"/>
  <c r="U33" i="73"/>
  <c r="AC33" i="73"/>
  <c r="U34" i="73"/>
  <c r="AC34" i="73"/>
  <c r="U35" i="73"/>
  <c r="AC35" i="73"/>
  <c r="U36" i="73"/>
  <c r="AC36" i="73"/>
  <c r="U37" i="73"/>
  <c r="AC37" i="73"/>
  <c r="U38" i="73"/>
  <c r="AC38" i="73"/>
  <c r="U39" i="73"/>
  <c r="AC39" i="73"/>
  <c r="U40" i="73"/>
  <c r="AC40" i="73"/>
  <c r="U41" i="73"/>
  <c r="AC41" i="73"/>
  <c r="U42" i="73"/>
  <c r="AC42" i="73"/>
  <c r="U43" i="73"/>
  <c r="AC43" i="73"/>
  <c r="U44" i="73"/>
  <c r="AC44" i="73"/>
  <c r="U45" i="73"/>
  <c r="AC45" i="73"/>
  <c r="U46" i="73"/>
  <c r="AC46" i="73"/>
  <c r="U47" i="73"/>
  <c r="AC47" i="73"/>
  <c r="U48" i="73"/>
  <c r="AC48" i="73"/>
  <c r="U49" i="73"/>
  <c r="AC49" i="73"/>
  <c r="U50" i="73"/>
  <c r="AC50" i="73"/>
  <c r="U51" i="73"/>
  <c r="AC51" i="73"/>
  <c r="U52" i="73"/>
  <c r="AC52" i="73"/>
  <c r="U53" i="73"/>
  <c r="AC53" i="73"/>
  <c r="U54" i="73"/>
  <c r="AC54" i="73"/>
  <c r="U55" i="73"/>
  <c r="AC55" i="73"/>
  <c r="U56" i="73"/>
  <c r="AC56" i="73"/>
  <c r="U57" i="73"/>
  <c r="AC57" i="73"/>
  <c r="U58" i="73"/>
  <c r="AC58" i="73"/>
  <c r="U59" i="73"/>
  <c r="AC59" i="73"/>
  <c r="U60" i="73"/>
  <c r="AC60" i="73"/>
  <c r="U61" i="73"/>
  <c r="AC61" i="73"/>
  <c r="U62" i="73"/>
  <c r="AC62" i="73"/>
  <c r="U63" i="73"/>
  <c r="AC63" i="73"/>
  <c r="U64" i="73"/>
  <c r="AC64" i="73"/>
  <c r="U65" i="73"/>
  <c r="AC65" i="73"/>
  <c r="U66" i="73"/>
  <c r="AC66" i="73"/>
  <c r="U67" i="73"/>
  <c r="AC67" i="73"/>
  <c r="U68" i="73"/>
  <c r="AC68" i="73"/>
  <c r="U69" i="73"/>
  <c r="AC69" i="73"/>
  <c r="U70" i="73"/>
  <c r="AC70" i="73"/>
  <c r="U71" i="73"/>
  <c r="AC71" i="73"/>
  <c r="U72" i="73"/>
  <c r="AC72" i="73"/>
  <c r="U73" i="73"/>
  <c r="AC73" i="73"/>
  <c r="U74" i="73"/>
  <c r="AC74" i="73"/>
  <c r="U75" i="73"/>
  <c r="AC75" i="73"/>
  <c r="U76" i="73"/>
  <c r="AC76" i="73"/>
  <c r="U77" i="73"/>
  <c r="AC77" i="73"/>
  <c r="U78" i="73"/>
  <c r="AC78" i="73"/>
  <c r="U79" i="73"/>
  <c r="AC79" i="73"/>
  <c r="U80" i="73"/>
  <c r="AC80" i="73"/>
  <c r="U81" i="73"/>
  <c r="AC81" i="73"/>
  <c r="U82" i="73"/>
  <c r="AC82" i="73"/>
  <c r="U83" i="73"/>
  <c r="AC83" i="73"/>
  <c r="U84" i="73"/>
  <c r="AC84" i="73"/>
  <c r="U85" i="73"/>
  <c r="AC85" i="73"/>
  <c r="U86" i="73"/>
  <c r="AC86" i="73"/>
  <c r="U87" i="73"/>
  <c r="AC87" i="73"/>
  <c r="U88" i="73"/>
  <c r="AC88" i="73"/>
  <c r="U89" i="73"/>
  <c r="AC89" i="73"/>
  <c r="U90" i="73"/>
  <c r="AC90" i="73"/>
  <c r="U91" i="73"/>
  <c r="AC91" i="73"/>
  <c r="U92" i="73"/>
  <c r="AC92" i="73"/>
  <c r="U93" i="73"/>
  <c r="AC93" i="73"/>
  <c r="U94" i="73"/>
  <c r="AC94" i="73"/>
  <c r="U95" i="73"/>
  <c r="AC95" i="73"/>
  <c r="U96" i="73"/>
  <c r="AC96" i="73"/>
  <c r="U97" i="73"/>
  <c r="AC97" i="73"/>
  <c r="U98" i="73"/>
  <c r="AC98" i="73"/>
  <c r="U99" i="73"/>
  <c r="AC99" i="73"/>
  <c r="U100" i="73"/>
  <c r="AC100" i="73"/>
  <c r="U101" i="73"/>
  <c r="AC101" i="73"/>
  <c r="U102" i="73"/>
  <c r="AC102" i="73"/>
  <c r="U103" i="73"/>
  <c r="AC103" i="73"/>
  <c r="U104" i="73"/>
  <c r="AC104" i="73"/>
  <c r="U105" i="73"/>
  <c r="AC105" i="73"/>
  <c r="U106" i="73"/>
  <c r="AC106" i="73"/>
  <c r="U107" i="73"/>
  <c r="AC107" i="73"/>
  <c r="U108" i="73"/>
  <c r="AC108" i="73"/>
  <c r="U109" i="73"/>
  <c r="AC109" i="73"/>
  <c r="U110" i="73"/>
  <c r="AC110" i="73"/>
  <c r="U111" i="73"/>
  <c r="AC111" i="73"/>
  <c r="U112" i="73"/>
  <c r="AC112" i="73"/>
  <c r="U113" i="73"/>
  <c r="AC113" i="73"/>
  <c r="U114" i="73"/>
  <c r="AC114" i="73"/>
  <c r="U115" i="73"/>
  <c r="AC115" i="73"/>
  <c r="U116" i="73"/>
  <c r="AC116" i="73"/>
  <c r="U117" i="73"/>
  <c r="AC117" i="73"/>
  <c r="U118" i="73"/>
  <c r="AC118" i="73"/>
  <c r="U119" i="73"/>
  <c r="AC119" i="73"/>
  <c r="U120" i="73"/>
  <c r="AC120" i="73"/>
  <c r="U121" i="73"/>
  <c r="AC121" i="73"/>
  <c r="U122" i="73"/>
  <c r="AC122" i="73"/>
  <c r="U123" i="73"/>
  <c r="AC123" i="73"/>
  <c r="U124" i="73"/>
  <c r="AC124" i="73"/>
  <c r="U125" i="73"/>
  <c r="AC125" i="73"/>
  <c r="U126" i="73"/>
  <c r="AC126" i="73"/>
  <c r="U127" i="73"/>
  <c r="AC127" i="73"/>
  <c r="U128" i="73"/>
  <c r="AC128" i="73"/>
  <c r="U129" i="73"/>
  <c r="AC129" i="73"/>
  <c r="U130" i="73"/>
  <c r="AC130" i="73"/>
  <c r="U131" i="73"/>
  <c r="AC131" i="73"/>
  <c r="U132" i="73"/>
  <c r="AC132" i="73"/>
  <c r="U133" i="73"/>
  <c r="AC133" i="73"/>
  <c r="U134" i="73"/>
  <c r="AC134" i="73"/>
  <c r="U135" i="73"/>
  <c r="AC135" i="73"/>
  <c r="U136" i="73"/>
  <c r="AC136" i="73"/>
  <c r="U137" i="73"/>
  <c r="AC137" i="73"/>
  <c r="U138" i="73"/>
  <c r="AC138" i="73"/>
  <c r="U139" i="73"/>
  <c r="AC139" i="73"/>
  <c r="U140" i="73"/>
  <c r="AC140" i="73"/>
  <c r="U141" i="73"/>
  <c r="AC141" i="73"/>
  <c r="U142" i="73"/>
  <c r="AC142" i="73"/>
  <c r="U143" i="73"/>
  <c r="AC143" i="73"/>
  <c r="U144" i="73"/>
  <c r="AC144" i="73"/>
  <c r="U145" i="73"/>
  <c r="AC145" i="73"/>
  <c r="U146" i="73"/>
  <c r="AC146" i="73"/>
  <c r="U147" i="73"/>
  <c r="AC147" i="73"/>
  <c r="U148" i="73"/>
  <c r="AC148" i="73"/>
  <c r="U149" i="73"/>
  <c r="AC149" i="73"/>
  <c r="U150" i="73"/>
  <c r="AC150" i="73"/>
  <c r="U151" i="73"/>
  <c r="AC151" i="73"/>
  <c r="U152" i="73"/>
  <c r="AC152" i="73"/>
  <c r="U153" i="73"/>
  <c r="AC153" i="73"/>
  <c r="U154" i="73"/>
  <c r="AC154" i="73"/>
  <c r="U155" i="73"/>
  <c r="AC155" i="73"/>
  <c r="U156" i="73"/>
  <c r="AC156" i="73"/>
  <c r="U157" i="73"/>
  <c r="AC157" i="73"/>
  <c r="U158" i="73"/>
  <c r="AC158" i="73"/>
  <c r="U159" i="73"/>
  <c r="AC159" i="73"/>
  <c r="U160" i="73"/>
  <c r="AC160" i="73"/>
  <c r="U161" i="73"/>
  <c r="AC161" i="73"/>
  <c r="U162" i="73"/>
  <c r="AC162" i="73"/>
  <c r="U163" i="73"/>
  <c r="AC163" i="73"/>
  <c r="U164" i="73"/>
  <c r="AC164" i="73"/>
  <c r="U165" i="73"/>
  <c r="AC165" i="73"/>
  <c r="U166" i="73"/>
  <c r="AC166" i="73"/>
  <c r="U167" i="73"/>
  <c r="AC167" i="73"/>
  <c r="U168" i="73"/>
  <c r="AC168" i="73"/>
  <c r="U169" i="73"/>
  <c r="AC169" i="73"/>
  <c r="U170" i="73"/>
  <c r="AC170" i="73"/>
  <c r="U171" i="73"/>
  <c r="AC171" i="73"/>
  <c r="U172" i="73"/>
  <c r="AC172" i="73"/>
  <c r="U173" i="73"/>
  <c r="AC173" i="73"/>
  <c r="U174" i="73"/>
  <c r="AC174" i="73"/>
  <c r="U175" i="73"/>
  <c r="AC175" i="73"/>
  <c r="U176" i="73"/>
  <c r="AC176" i="73"/>
  <c r="U177" i="73"/>
  <c r="AC177" i="73"/>
  <c r="U178" i="73"/>
  <c r="AC178" i="73"/>
  <c r="U179" i="73"/>
  <c r="AC179" i="73"/>
  <c r="U180" i="73"/>
  <c r="AC180" i="73"/>
  <c r="U181" i="73"/>
  <c r="AC181" i="73"/>
  <c r="U182" i="73"/>
  <c r="AC182" i="73"/>
  <c r="U183" i="73"/>
  <c r="AC183" i="73"/>
  <c r="U184" i="73"/>
  <c r="AC184" i="73"/>
  <c r="U185" i="73"/>
  <c r="AC185" i="73"/>
  <c r="U186" i="73"/>
  <c r="AC186" i="73"/>
  <c r="U187" i="73"/>
  <c r="AC187" i="73"/>
  <c r="U188" i="73"/>
  <c r="AC188" i="73"/>
  <c r="U189" i="73"/>
  <c r="AC189" i="73"/>
  <c r="U190" i="73"/>
  <c r="AC190" i="73"/>
  <c r="U191" i="73"/>
  <c r="AC191" i="73"/>
  <c r="U192" i="73"/>
  <c r="AC192" i="73"/>
  <c r="U193" i="73"/>
  <c r="AC193" i="73"/>
  <c r="U194" i="73"/>
  <c r="AC194" i="73"/>
  <c r="U195" i="73"/>
  <c r="AC195" i="73"/>
  <c r="U196" i="73"/>
  <c r="AC196" i="73"/>
  <c r="U197" i="73"/>
  <c r="AC197" i="73"/>
  <c r="U198" i="73"/>
  <c r="AC198" i="73"/>
  <c r="U199" i="73"/>
  <c r="AC199" i="73"/>
  <c r="U200" i="73"/>
  <c r="AC200" i="73"/>
  <c r="U201" i="73"/>
  <c r="AC201" i="73"/>
  <c r="U202" i="73"/>
  <c r="AC202" i="73"/>
  <c r="U203" i="73"/>
  <c r="AC203" i="73"/>
  <c r="U204" i="73"/>
  <c r="AC204" i="73"/>
  <c r="U205" i="73"/>
  <c r="AC205" i="73"/>
  <c r="U206" i="73"/>
  <c r="AC206" i="73"/>
  <c r="U207" i="73"/>
  <c r="AC207" i="73"/>
  <c r="U208" i="73"/>
  <c r="AC208" i="73"/>
  <c r="U209" i="73"/>
  <c r="AC209" i="73"/>
  <c r="U210" i="73"/>
  <c r="AC210" i="73"/>
  <c r="U211" i="73"/>
  <c r="AC211" i="73"/>
  <c r="U212" i="73"/>
  <c r="AC212" i="73"/>
  <c r="U213" i="73"/>
  <c r="AC213" i="73"/>
  <c r="U214" i="73"/>
  <c r="AC214" i="73"/>
  <c r="U215" i="73"/>
  <c r="AC215" i="73"/>
  <c r="U216" i="73"/>
  <c r="AC216" i="73"/>
  <c r="U217" i="73"/>
  <c r="AC217" i="73"/>
  <c r="U218" i="73"/>
  <c r="AC218" i="73"/>
  <c r="U219" i="73"/>
  <c r="AC219" i="73"/>
  <c r="U220" i="73"/>
  <c r="AC220" i="73"/>
  <c r="U221" i="73"/>
  <c r="AC221" i="73"/>
  <c r="U222" i="73"/>
  <c r="AC222" i="73"/>
  <c r="U223" i="73"/>
  <c r="AC223" i="73"/>
  <c r="U224" i="73"/>
  <c r="AC224" i="73"/>
  <c r="U225" i="73"/>
  <c r="AC225" i="73"/>
  <c r="U226" i="73"/>
  <c r="AC226" i="73"/>
  <c r="U227" i="73"/>
  <c r="AC227" i="73"/>
  <c r="U228" i="73"/>
  <c r="AC228" i="73"/>
  <c r="U229" i="73"/>
  <c r="AC229" i="73"/>
  <c r="U230" i="73"/>
  <c r="AC230" i="73"/>
  <c r="U231" i="73"/>
  <c r="AC231" i="73"/>
  <c r="U232" i="73"/>
  <c r="AC232" i="73"/>
  <c r="U233" i="73"/>
  <c r="AC233" i="73"/>
  <c r="U234" i="73"/>
  <c r="AC234" i="73"/>
  <c r="U235" i="73"/>
  <c r="AC235" i="73"/>
  <c r="U236" i="73"/>
  <c r="AC236" i="73"/>
  <c r="U237" i="73"/>
  <c r="AC237" i="73"/>
  <c r="U238" i="73"/>
  <c r="AC238" i="73"/>
  <c r="U239" i="73"/>
  <c r="AC239" i="73"/>
  <c r="U240" i="73"/>
  <c r="AC240" i="73"/>
  <c r="U241" i="73"/>
  <c r="AC241" i="73"/>
  <c r="U242" i="73"/>
  <c r="AC242" i="73"/>
  <c r="U243" i="73"/>
  <c r="AC243" i="73"/>
  <c r="U244" i="73"/>
  <c r="AC244" i="73"/>
  <c r="U245" i="73"/>
  <c r="AC245" i="73"/>
  <c r="U246" i="73"/>
  <c r="AC246" i="73"/>
  <c r="U247" i="73"/>
  <c r="AC247" i="73"/>
  <c r="U248" i="73"/>
  <c r="AC248" i="73"/>
  <c r="U249" i="73"/>
  <c r="AC249" i="73"/>
  <c r="U250" i="73"/>
  <c r="AC250" i="73"/>
  <c r="U251" i="73"/>
  <c r="AC251" i="73"/>
  <c r="U252" i="73"/>
  <c r="AC252" i="73"/>
  <c r="U253" i="73"/>
  <c r="AC253" i="73"/>
  <c r="U254" i="73"/>
  <c r="AC254" i="73"/>
  <c r="U255" i="73"/>
  <c r="AC255" i="73"/>
  <c r="U6" i="73"/>
  <c r="AC6" i="73"/>
  <c r="AL7" i="73"/>
  <c r="AE7" i="73"/>
  <c r="AF7" i="73"/>
  <c r="AG7" i="73"/>
  <c r="AH7" i="73"/>
  <c r="AI7" i="73"/>
  <c r="AK7" i="73"/>
  <c r="AJ7" i="73"/>
  <c r="AE9" i="73"/>
  <c r="AF9" i="73"/>
  <c r="AG9" i="73"/>
  <c r="AH9" i="73"/>
  <c r="AI9" i="73"/>
  <c r="AK9" i="73"/>
  <c r="AJ9" i="73"/>
  <c r="AE10" i="73"/>
  <c r="AF10" i="73"/>
  <c r="AG10" i="73"/>
  <c r="AH10" i="73"/>
  <c r="AI10" i="73"/>
  <c r="AK10" i="73"/>
  <c r="AJ10" i="73"/>
  <c r="AE11" i="73"/>
  <c r="AF11" i="73"/>
  <c r="AG11" i="73"/>
  <c r="AH11" i="73"/>
  <c r="AI11" i="73"/>
  <c r="AK11" i="73"/>
  <c r="AJ11" i="73"/>
  <c r="AE12" i="73"/>
  <c r="AF12" i="73"/>
  <c r="AG12" i="73"/>
  <c r="AH12" i="73"/>
  <c r="AI12" i="73"/>
  <c r="AK12" i="73"/>
  <c r="AJ12" i="73"/>
  <c r="AE13" i="73"/>
  <c r="AF13" i="73"/>
  <c r="AG13" i="73"/>
  <c r="AH13" i="73"/>
  <c r="AI13" i="73"/>
  <c r="AK13" i="73"/>
  <c r="AJ13" i="73"/>
  <c r="AE14" i="73"/>
  <c r="AF14" i="73"/>
  <c r="AG14" i="73"/>
  <c r="AH14" i="73"/>
  <c r="AI14" i="73"/>
  <c r="AK14" i="73"/>
  <c r="AJ14" i="73"/>
  <c r="AE15" i="73"/>
  <c r="AF15" i="73"/>
  <c r="AG15" i="73"/>
  <c r="AH15" i="73"/>
  <c r="AI15" i="73"/>
  <c r="AK15" i="73"/>
  <c r="AJ15" i="73"/>
  <c r="AE16" i="73"/>
  <c r="AF16" i="73"/>
  <c r="AG16" i="73"/>
  <c r="AH16" i="73"/>
  <c r="AI16" i="73"/>
  <c r="AK16" i="73"/>
  <c r="AJ16" i="73"/>
  <c r="AE17" i="73"/>
  <c r="AF17" i="73"/>
  <c r="AG17" i="73"/>
  <c r="AH17" i="73"/>
  <c r="AI17" i="73"/>
  <c r="AK17" i="73"/>
  <c r="AJ17" i="73"/>
  <c r="AE18" i="73"/>
  <c r="AF18" i="73"/>
  <c r="AG18" i="73"/>
  <c r="AH18" i="73"/>
  <c r="AI18" i="73"/>
  <c r="AK18" i="73"/>
  <c r="AJ18" i="73"/>
  <c r="AE19" i="73"/>
  <c r="AF19" i="73"/>
  <c r="AG19" i="73"/>
  <c r="AH19" i="73"/>
  <c r="AI19" i="73"/>
  <c r="AK19" i="73"/>
  <c r="AJ19" i="73"/>
  <c r="AE20" i="73"/>
  <c r="AF20" i="73"/>
  <c r="AG20" i="73"/>
  <c r="AH20" i="73"/>
  <c r="AI20" i="73"/>
  <c r="AK20" i="73"/>
  <c r="AJ20" i="73"/>
  <c r="AE21" i="73"/>
  <c r="AF21" i="73"/>
  <c r="AG21" i="73"/>
  <c r="AH21" i="73"/>
  <c r="AI21" i="73"/>
  <c r="AK21" i="73"/>
  <c r="AJ21" i="73"/>
  <c r="AE22" i="73"/>
  <c r="AF22" i="73"/>
  <c r="AG22" i="73"/>
  <c r="AH22" i="73"/>
  <c r="AI22" i="73"/>
  <c r="AK22" i="73"/>
  <c r="AJ22" i="73"/>
  <c r="AE23" i="73"/>
  <c r="AF23" i="73"/>
  <c r="AG23" i="73"/>
  <c r="AH23" i="73"/>
  <c r="AI23" i="73"/>
  <c r="AK23" i="73"/>
  <c r="AJ23" i="73"/>
  <c r="AE24" i="73"/>
  <c r="AF24" i="73"/>
  <c r="AG24" i="73"/>
  <c r="AH24" i="73"/>
  <c r="AI24" i="73"/>
  <c r="AK24" i="73"/>
  <c r="AJ24" i="73"/>
  <c r="AE25" i="73"/>
  <c r="AF25" i="73"/>
  <c r="AG25" i="73"/>
  <c r="AH25" i="73"/>
  <c r="AI25" i="73"/>
  <c r="AK25" i="73"/>
  <c r="AJ25" i="73"/>
  <c r="AE26" i="73"/>
  <c r="AF26" i="73"/>
  <c r="AG26" i="73"/>
  <c r="AH26" i="73"/>
  <c r="AI26" i="73"/>
  <c r="AK26" i="73"/>
  <c r="AJ26" i="73"/>
  <c r="AE27" i="73"/>
  <c r="AF27" i="73"/>
  <c r="AG27" i="73"/>
  <c r="AH27" i="73"/>
  <c r="AI27" i="73"/>
  <c r="AK27" i="73"/>
  <c r="AJ27" i="73"/>
  <c r="AE28" i="73"/>
  <c r="AF28" i="73"/>
  <c r="AG28" i="73"/>
  <c r="AH28" i="73"/>
  <c r="AI28" i="73"/>
  <c r="AK28" i="73"/>
  <c r="AJ28" i="73"/>
  <c r="AE29" i="73"/>
  <c r="AF29" i="73"/>
  <c r="AG29" i="73"/>
  <c r="AH29" i="73"/>
  <c r="AI29" i="73"/>
  <c r="AK29" i="73"/>
  <c r="AJ29" i="73"/>
  <c r="AE30" i="73"/>
  <c r="AF30" i="73"/>
  <c r="AG30" i="73"/>
  <c r="AH30" i="73"/>
  <c r="AI30" i="73"/>
  <c r="AK30" i="73"/>
  <c r="AJ30" i="73"/>
  <c r="AE31" i="73"/>
  <c r="AF31" i="73"/>
  <c r="AG31" i="73"/>
  <c r="AH31" i="73"/>
  <c r="AI31" i="73"/>
  <c r="AK31" i="73"/>
  <c r="AJ31" i="73"/>
  <c r="AE32" i="73"/>
  <c r="AF32" i="73"/>
  <c r="AG32" i="73"/>
  <c r="AH32" i="73"/>
  <c r="AI32" i="73"/>
  <c r="AK32" i="73"/>
  <c r="AJ32" i="73"/>
  <c r="AE33" i="73"/>
  <c r="AF33" i="73"/>
  <c r="AG33" i="73"/>
  <c r="AH33" i="73"/>
  <c r="AI33" i="73"/>
  <c r="AK33" i="73"/>
  <c r="AJ33" i="73"/>
  <c r="AE34" i="73"/>
  <c r="AF34" i="73"/>
  <c r="AG34" i="73"/>
  <c r="AH34" i="73"/>
  <c r="AI34" i="73"/>
  <c r="AK34" i="73"/>
  <c r="AJ34" i="73"/>
  <c r="AE35" i="73"/>
  <c r="AF35" i="73"/>
  <c r="AG35" i="73"/>
  <c r="AH35" i="73"/>
  <c r="AI35" i="73"/>
  <c r="AK35" i="73"/>
  <c r="AJ35" i="73"/>
  <c r="AE36" i="73"/>
  <c r="AF36" i="73"/>
  <c r="AG36" i="73"/>
  <c r="AH36" i="73"/>
  <c r="AI36" i="73"/>
  <c r="AK36" i="73"/>
  <c r="AJ36" i="73"/>
  <c r="AE37" i="73"/>
  <c r="AF37" i="73"/>
  <c r="AG37" i="73"/>
  <c r="AH37" i="73"/>
  <c r="AI37" i="73"/>
  <c r="AK37" i="73"/>
  <c r="AJ37" i="73"/>
  <c r="AE38" i="73"/>
  <c r="AF38" i="73"/>
  <c r="AG38" i="73"/>
  <c r="AH38" i="73"/>
  <c r="AI38" i="73"/>
  <c r="AK38" i="73"/>
  <c r="AJ38" i="73"/>
  <c r="AE39" i="73"/>
  <c r="AF39" i="73"/>
  <c r="AG39" i="73"/>
  <c r="AH39" i="73"/>
  <c r="AI39" i="73"/>
  <c r="AK39" i="73"/>
  <c r="AJ39" i="73"/>
  <c r="AE40" i="73"/>
  <c r="AF40" i="73"/>
  <c r="AG40" i="73"/>
  <c r="AH40" i="73"/>
  <c r="AI40" i="73"/>
  <c r="AK40" i="73"/>
  <c r="AJ40" i="73"/>
  <c r="AE41" i="73"/>
  <c r="AF41" i="73"/>
  <c r="AG41" i="73"/>
  <c r="AH41" i="73"/>
  <c r="AI41" i="73"/>
  <c r="AK41" i="73"/>
  <c r="AJ41" i="73"/>
  <c r="AE42" i="73"/>
  <c r="AF42" i="73"/>
  <c r="AG42" i="73"/>
  <c r="AH42" i="73"/>
  <c r="AI42" i="73"/>
  <c r="AK42" i="73"/>
  <c r="AJ42" i="73"/>
  <c r="AE43" i="73"/>
  <c r="AF43" i="73"/>
  <c r="AG43" i="73"/>
  <c r="AH43" i="73"/>
  <c r="AI43" i="73"/>
  <c r="AK43" i="73"/>
  <c r="AJ43" i="73"/>
  <c r="AE44" i="73"/>
  <c r="AF44" i="73"/>
  <c r="AG44" i="73"/>
  <c r="AH44" i="73"/>
  <c r="AI44" i="73"/>
  <c r="AK44" i="73"/>
  <c r="AJ44" i="73"/>
  <c r="AE45" i="73"/>
  <c r="AF45" i="73"/>
  <c r="AG45" i="73"/>
  <c r="AH45" i="73"/>
  <c r="AI45" i="73"/>
  <c r="AK45" i="73"/>
  <c r="AJ45" i="73"/>
  <c r="AE46" i="73"/>
  <c r="AF46" i="73"/>
  <c r="AG46" i="73"/>
  <c r="AH46" i="73"/>
  <c r="AI46" i="73"/>
  <c r="AK46" i="73"/>
  <c r="AJ46" i="73"/>
  <c r="AE47" i="73"/>
  <c r="AF47" i="73"/>
  <c r="AG47" i="73"/>
  <c r="AH47" i="73"/>
  <c r="AI47" i="73"/>
  <c r="AK47" i="73"/>
  <c r="AJ47" i="73"/>
  <c r="AE48" i="73"/>
  <c r="AF48" i="73"/>
  <c r="AG48" i="73"/>
  <c r="AH48" i="73"/>
  <c r="AI48" i="73"/>
  <c r="AK48" i="73"/>
  <c r="AJ48" i="73"/>
  <c r="AE49" i="73"/>
  <c r="AF49" i="73"/>
  <c r="AG49" i="73"/>
  <c r="AH49" i="73"/>
  <c r="AI49" i="73"/>
  <c r="AK49" i="73"/>
  <c r="AJ49" i="73"/>
  <c r="AE50" i="73"/>
  <c r="AF50" i="73"/>
  <c r="AG50" i="73"/>
  <c r="AH50" i="73"/>
  <c r="AI50" i="73"/>
  <c r="AK50" i="73"/>
  <c r="AJ50" i="73"/>
  <c r="AE51" i="73"/>
  <c r="AF51" i="73"/>
  <c r="AG51" i="73"/>
  <c r="AH51" i="73"/>
  <c r="AI51" i="73"/>
  <c r="AK51" i="73"/>
  <c r="AJ51" i="73"/>
  <c r="AE52" i="73"/>
  <c r="AF52" i="73"/>
  <c r="AG52" i="73"/>
  <c r="AH52" i="73"/>
  <c r="AI52" i="73"/>
  <c r="AK52" i="73"/>
  <c r="AJ52" i="73"/>
  <c r="AE53" i="73"/>
  <c r="AF53" i="73"/>
  <c r="AG53" i="73"/>
  <c r="AH53" i="73"/>
  <c r="AI53" i="73"/>
  <c r="AK53" i="73"/>
  <c r="AJ53" i="73"/>
  <c r="AE54" i="73"/>
  <c r="AF54" i="73"/>
  <c r="AG54" i="73"/>
  <c r="AH54" i="73"/>
  <c r="AI54" i="73"/>
  <c r="AK54" i="73"/>
  <c r="AJ54" i="73"/>
  <c r="AE55" i="73"/>
  <c r="AF55" i="73"/>
  <c r="AG55" i="73"/>
  <c r="AH55" i="73"/>
  <c r="AI55" i="73"/>
  <c r="AK55" i="73"/>
  <c r="AJ55" i="73"/>
  <c r="AE56" i="73"/>
  <c r="AF56" i="73"/>
  <c r="AG56" i="73"/>
  <c r="AH56" i="73"/>
  <c r="AI56" i="73"/>
  <c r="AK56" i="73"/>
  <c r="AJ56" i="73"/>
  <c r="AE57" i="73"/>
  <c r="AF57" i="73"/>
  <c r="AG57" i="73"/>
  <c r="AH57" i="73"/>
  <c r="AI57" i="73"/>
  <c r="AK57" i="73"/>
  <c r="AJ57" i="73"/>
  <c r="AE58" i="73"/>
  <c r="AF58" i="73"/>
  <c r="AG58" i="73"/>
  <c r="AH58" i="73"/>
  <c r="AI58" i="73"/>
  <c r="AK58" i="73"/>
  <c r="AJ58" i="73"/>
  <c r="AE59" i="73"/>
  <c r="AF59" i="73"/>
  <c r="AG59" i="73"/>
  <c r="AH59" i="73"/>
  <c r="AI59" i="73"/>
  <c r="AK59" i="73"/>
  <c r="AJ59" i="73"/>
  <c r="AE60" i="73"/>
  <c r="AF60" i="73"/>
  <c r="AG60" i="73"/>
  <c r="AH60" i="73"/>
  <c r="AI60" i="73"/>
  <c r="AK60" i="73"/>
  <c r="AJ60" i="73"/>
  <c r="AE61" i="73"/>
  <c r="AF61" i="73"/>
  <c r="AG61" i="73"/>
  <c r="AH61" i="73"/>
  <c r="AI61" i="73"/>
  <c r="AK61" i="73"/>
  <c r="AJ61" i="73"/>
  <c r="AE62" i="73"/>
  <c r="AF62" i="73"/>
  <c r="AG62" i="73"/>
  <c r="AH62" i="73"/>
  <c r="AI62" i="73"/>
  <c r="AK62" i="73"/>
  <c r="AJ62" i="73"/>
  <c r="AE63" i="73"/>
  <c r="AF63" i="73"/>
  <c r="AG63" i="73"/>
  <c r="AH63" i="73"/>
  <c r="AI63" i="73"/>
  <c r="AK63" i="73"/>
  <c r="AJ63" i="73"/>
  <c r="AE64" i="73"/>
  <c r="AF64" i="73"/>
  <c r="AG64" i="73"/>
  <c r="AH64" i="73"/>
  <c r="AI64" i="73"/>
  <c r="AK64" i="73"/>
  <c r="AJ64" i="73"/>
  <c r="AE65" i="73"/>
  <c r="AF65" i="73"/>
  <c r="AG65" i="73"/>
  <c r="AH65" i="73"/>
  <c r="AI65" i="73"/>
  <c r="AK65" i="73"/>
  <c r="AJ65" i="73"/>
  <c r="AE66" i="73"/>
  <c r="AF66" i="73"/>
  <c r="AG66" i="73"/>
  <c r="AH66" i="73"/>
  <c r="AI66" i="73"/>
  <c r="AK66" i="73"/>
  <c r="AJ66" i="73"/>
  <c r="AE67" i="73"/>
  <c r="AF67" i="73"/>
  <c r="AG67" i="73"/>
  <c r="AH67" i="73"/>
  <c r="AI67" i="73"/>
  <c r="AK67" i="73"/>
  <c r="AJ67" i="73"/>
  <c r="AE68" i="73"/>
  <c r="AF68" i="73"/>
  <c r="AG68" i="73"/>
  <c r="AH68" i="73"/>
  <c r="AI68" i="73"/>
  <c r="AK68" i="73"/>
  <c r="AJ68" i="73"/>
  <c r="AE69" i="73"/>
  <c r="AF69" i="73"/>
  <c r="AG69" i="73"/>
  <c r="AH69" i="73"/>
  <c r="AI69" i="73"/>
  <c r="AK69" i="73"/>
  <c r="AJ69" i="73"/>
  <c r="AE70" i="73"/>
  <c r="AF70" i="73"/>
  <c r="AG70" i="73"/>
  <c r="AH70" i="73"/>
  <c r="AI70" i="73"/>
  <c r="AK70" i="73"/>
  <c r="AJ70" i="73"/>
  <c r="AE71" i="73"/>
  <c r="AF71" i="73"/>
  <c r="AG71" i="73"/>
  <c r="AH71" i="73"/>
  <c r="AI71" i="73"/>
  <c r="AK71" i="73"/>
  <c r="AJ71" i="73"/>
  <c r="AE72" i="73"/>
  <c r="AF72" i="73"/>
  <c r="AG72" i="73"/>
  <c r="AH72" i="73"/>
  <c r="AI72" i="73"/>
  <c r="AK72" i="73"/>
  <c r="AJ72" i="73"/>
  <c r="AE73" i="73"/>
  <c r="AF73" i="73"/>
  <c r="AG73" i="73"/>
  <c r="AH73" i="73"/>
  <c r="AI73" i="73"/>
  <c r="AK73" i="73"/>
  <c r="AJ73" i="73"/>
  <c r="AE74" i="73"/>
  <c r="AF74" i="73"/>
  <c r="AG74" i="73"/>
  <c r="AH74" i="73"/>
  <c r="AI74" i="73"/>
  <c r="AK74" i="73"/>
  <c r="AJ74" i="73"/>
  <c r="AE75" i="73"/>
  <c r="AF75" i="73"/>
  <c r="AG75" i="73"/>
  <c r="AH75" i="73"/>
  <c r="AI75" i="73"/>
  <c r="AK75" i="73"/>
  <c r="AJ75" i="73"/>
  <c r="AE76" i="73"/>
  <c r="AF76" i="73"/>
  <c r="AG76" i="73"/>
  <c r="AH76" i="73"/>
  <c r="AI76" i="73"/>
  <c r="AK76" i="73"/>
  <c r="AJ76" i="73"/>
  <c r="AE77" i="73"/>
  <c r="AF77" i="73"/>
  <c r="AG77" i="73"/>
  <c r="AH77" i="73"/>
  <c r="AI77" i="73"/>
  <c r="AK77" i="73"/>
  <c r="AJ77" i="73"/>
  <c r="AE78" i="73"/>
  <c r="AF78" i="73"/>
  <c r="AG78" i="73"/>
  <c r="AH78" i="73"/>
  <c r="AI78" i="73"/>
  <c r="AK78" i="73"/>
  <c r="AJ78" i="73"/>
  <c r="AE79" i="73"/>
  <c r="AF79" i="73"/>
  <c r="AG79" i="73"/>
  <c r="AH79" i="73"/>
  <c r="AI79" i="73"/>
  <c r="AK79" i="73"/>
  <c r="AJ79" i="73"/>
  <c r="AE80" i="73"/>
  <c r="AF80" i="73"/>
  <c r="AG80" i="73"/>
  <c r="AH80" i="73"/>
  <c r="AI80" i="73"/>
  <c r="AK80" i="73"/>
  <c r="AJ80" i="73"/>
  <c r="AE81" i="73"/>
  <c r="AF81" i="73"/>
  <c r="AG81" i="73"/>
  <c r="AH81" i="73"/>
  <c r="AI81" i="73"/>
  <c r="AK81" i="73"/>
  <c r="AJ81" i="73"/>
  <c r="AE82" i="73"/>
  <c r="AF82" i="73"/>
  <c r="AG82" i="73"/>
  <c r="AH82" i="73"/>
  <c r="AI82" i="73"/>
  <c r="AK82" i="73"/>
  <c r="AJ82" i="73"/>
  <c r="AE83" i="73"/>
  <c r="AF83" i="73"/>
  <c r="AG83" i="73"/>
  <c r="AH83" i="73"/>
  <c r="AI83" i="73"/>
  <c r="AK83" i="73"/>
  <c r="AJ83" i="73"/>
  <c r="AE84" i="73"/>
  <c r="AF84" i="73"/>
  <c r="AG84" i="73"/>
  <c r="AH84" i="73"/>
  <c r="AI84" i="73"/>
  <c r="AK84" i="73"/>
  <c r="AJ84" i="73"/>
  <c r="AE85" i="73"/>
  <c r="AF85" i="73"/>
  <c r="AG85" i="73"/>
  <c r="AH85" i="73"/>
  <c r="AI85" i="73"/>
  <c r="AK85" i="73"/>
  <c r="AJ85" i="73"/>
  <c r="AE86" i="73"/>
  <c r="AF86" i="73"/>
  <c r="AG86" i="73"/>
  <c r="AH86" i="73"/>
  <c r="AI86" i="73"/>
  <c r="AK86" i="73"/>
  <c r="AJ86" i="73"/>
  <c r="AE87" i="73"/>
  <c r="AF87" i="73"/>
  <c r="AG87" i="73"/>
  <c r="AH87" i="73"/>
  <c r="AI87" i="73"/>
  <c r="AK87" i="73"/>
  <c r="AJ87" i="73"/>
  <c r="AE88" i="73"/>
  <c r="AF88" i="73"/>
  <c r="AG88" i="73"/>
  <c r="AH88" i="73"/>
  <c r="AI88" i="73"/>
  <c r="AK88" i="73"/>
  <c r="AJ88" i="73"/>
  <c r="AE89" i="73"/>
  <c r="AF89" i="73"/>
  <c r="AG89" i="73"/>
  <c r="AH89" i="73"/>
  <c r="AI89" i="73"/>
  <c r="AK89" i="73"/>
  <c r="AJ89" i="73"/>
  <c r="AE90" i="73"/>
  <c r="AF90" i="73"/>
  <c r="AG90" i="73"/>
  <c r="AH90" i="73"/>
  <c r="AI90" i="73"/>
  <c r="AK90" i="73"/>
  <c r="AJ90" i="73"/>
  <c r="AE91" i="73"/>
  <c r="AF91" i="73"/>
  <c r="AG91" i="73"/>
  <c r="AH91" i="73"/>
  <c r="AI91" i="73"/>
  <c r="AK91" i="73"/>
  <c r="AJ91" i="73"/>
  <c r="AE92" i="73"/>
  <c r="AF92" i="73"/>
  <c r="AG92" i="73"/>
  <c r="AH92" i="73"/>
  <c r="AI92" i="73"/>
  <c r="AK92" i="73"/>
  <c r="AJ92" i="73"/>
  <c r="AE93" i="73"/>
  <c r="AF93" i="73"/>
  <c r="AG93" i="73"/>
  <c r="AH93" i="73"/>
  <c r="AI93" i="73"/>
  <c r="AK93" i="73"/>
  <c r="AJ93" i="73"/>
  <c r="AE94" i="73"/>
  <c r="AF94" i="73"/>
  <c r="AG94" i="73"/>
  <c r="AH94" i="73"/>
  <c r="AI94" i="73"/>
  <c r="AK94" i="73"/>
  <c r="AJ94" i="73"/>
  <c r="AE95" i="73"/>
  <c r="AF95" i="73"/>
  <c r="AG95" i="73"/>
  <c r="AH95" i="73"/>
  <c r="AI95" i="73"/>
  <c r="AK95" i="73"/>
  <c r="AJ95" i="73"/>
  <c r="AE96" i="73"/>
  <c r="AF96" i="73"/>
  <c r="AG96" i="73"/>
  <c r="AH96" i="73"/>
  <c r="AI96" i="73"/>
  <c r="AK96" i="73"/>
  <c r="AJ96" i="73"/>
  <c r="AE97" i="73"/>
  <c r="AF97" i="73"/>
  <c r="AG97" i="73"/>
  <c r="AH97" i="73"/>
  <c r="AI97" i="73"/>
  <c r="AK97" i="73"/>
  <c r="AJ97" i="73"/>
  <c r="AE98" i="73"/>
  <c r="AF98" i="73"/>
  <c r="AG98" i="73"/>
  <c r="AH98" i="73"/>
  <c r="AI98" i="73"/>
  <c r="AK98" i="73"/>
  <c r="AJ98" i="73"/>
  <c r="AE99" i="73"/>
  <c r="AF99" i="73"/>
  <c r="AG99" i="73"/>
  <c r="AH99" i="73"/>
  <c r="AI99" i="73"/>
  <c r="AK99" i="73"/>
  <c r="AJ99" i="73"/>
  <c r="AE100" i="73"/>
  <c r="AF100" i="73"/>
  <c r="AG100" i="73"/>
  <c r="AH100" i="73"/>
  <c r="AI100" i="73"/>
  <c r="AK100" i="73"/>
  <c r="AJ100" i="73"/>
  <c r="AE101" i="73"/>
  <c r="AF101" i="73"/>
  <c r="AG101" i="73"/>
  <c r="AH101" i="73"/>
  <c r="AI101" i="73"/>
  <c r="AK101" i="73"/>
  <c r="AJ101" i="73"/>
  <c r="AE102" i="73"/>
  <c r="AF102" i="73"/>
  <c r="AG102" i="73"/>
  <c r="AH102" i="73"/>
  <c r="AI102" i="73"/>
  <c r="AK102" i="73"/>
  <c r="AJ102" i="73"/>
  <c r="AE103" i="73"/>
  <c r="AF103" i="73"/>
  <c r="AG103" i="73"/>
  <c r="AH103" i="73"/>
  <c r="AI103" i="73"/>
  <c r="AK103" i="73"/>
  <c r="AJ103" i="73"/>
  <c r="AE104" i="73"/>
  <c r="AF104" i="73"/>
  <c r="AG104" i="73"/>
  <c r="AH104" i="73"/>
  <c r="AI104" i="73"/>
  <c r="AK104" i="73"/>
  <c r="AJ104" i="73"/>
  <c r="AE105" i="73"/>
  <c r="AF105" i="73"/>
  <c r="AG105" i="73"/>
  <c r="AH105" i="73"/>
  <c r="AI105" i="73"/>
  <c r="AK105" i="73"/>
  <c r="AJ105" i="73"/>
  <c r="AE106" i="73"/>
  <c r="AF106" i="73"/>
  <c r="AG106" i="73"/>
  <c r="AH106" i="73"/>
  <c r="AI106" i="73"/>
  <c r="AK106" i="73"/>
  <c r="AJ106" i="73"/>
  <c r="AE107" i="73"/>
  <c r="AF107" i="73"/>
  <c r="AG107" i="73"/>
  <c r="AH107" i="73"/>
  <c r="AI107" i="73"/>
  <c r="AK107" i="73"/>
  <c r="AJ107" i="73"/>
  <c r="AE108" i="73"/>
  <c r="AF108" i="73"/>
  <c r="AG108" i="73"/>
  <c r="AH108" i="73"/>
  <c r="AI108" i="73"/>
  <c r="AK108" i="73"/>
  <c r="AJ108" i="73"/>
  <c r="AE109" i="73"/>
  <c r="AF109" i="73"/>
  <c r="AG109" i="73"/>
  <c r="AH109" i="73"/>
  <c r="AI109" i="73"/>
  <c r="AK109" i="73"/>
  <c r="AJ109" i="73"/>
  <c r="AE110" i="73"/>
  <c r="AF110" i="73"/>
  <c r="AG110" i="73"/>
  <c r="AH110" i="73"/>
  <c r="AI110" i="73"/>
  <c r="AK110" i="73"/>
  <c r="AJ110" i="73"/>
  <c r="AE111" i="73"/>
  <c r="AF111" i="73"/>
  <c r="AG111" i="73"/>
  <c r="AH111" i="73"/>
  <c r="AI111" i="73"/>
  <c r="AK111" i="73"/>
  <c r="AJ111" i="73"/>
  <c r="AE112" i="73"/>
  <c r="AF112" i="73"/>
  <c r="AG112" i="73"/>
  <c r="AH112" i="73"/>
  <c r="AI112" i="73"/>
  <c r="AK112" i="73"/>
  <c r="AJ112" i="73"/>
  <c r="AE113" i="73"/>
  <c r="AF113" i="73"/>
  <c r="AG113" i="73"/>
  <c r="AH113" i="73"/>
  <c r="AI113" i="73"/>
  <c r="AK113" i="73"/>
  <c r="AJ113" i="73"/>
  <c r="AE114" i="73"/>
  <c r="AF114" i="73"/>
  <c r="AG114" i="73"/>
  <c r="AH114" i="73"/>
  <c r="AI114" i="73"/>
  <c r="AK114" i="73"/>
  <c r="AJ114" i="73"/>
  <c r="AE115" i="73"/>
  <c r="AF115" i="73"/>
  <c r="AG115" i="73"/>
  <c r="AH115" i="73"/>
  <c r="AI115" i="73"/>
  <c r="AK115" i="73"/>
  <c r="AJ115" i="73"/>
  <c r="AE116" i="73"/>
  <c r="AF116" i="73"/>
  <c r="AG116" i="73"/>
  <c r="AH116" i="73"/>
  <c r="AI116" i="73"/>
  <c r="AK116" i="73"/>
  <c r="AJ116" i="73"/>
  <c r="AE117" i="73"/>
  <c r="AF117" i="73"/>
  <c r="AG117" i="73"/>
  <c r="AH117" i="73"/>
  <c r="AI117" i="73"/>
  <c r="AK117" i="73"/>
  <c r="AJ117" i="73"/>
  <c r="AE118" i="73"/>
  <c r="AF118" i="73"/>
  <c r="AG118" i="73"/>
  <c r="AH118" i="73"/>
  <c r="AI118" i="73"/>
  <c r="AK118" i="73"/>
  <c r="AJ118" i="73"/>
  <c r="AE119" i="73"/>
  <c r="AF119" i="73"/>
  <c r="AG119" i="73"/>
  <c r="AH119" i="73"/>
  <c r="AI119" i="73"/>
  <c r="AK119" i="73"/>
  <c r="AJ119" i="73"/>
  <c r="AE120" i="73"/>
  <c r="AF120" i="73"/>
  <c r="AG120" i="73"/>
  <c r="AH120" i="73"/>
  <c r="AI120" i="73"/>
  <c r="AK120" i="73"/>
  <c r="AJ120" i="73"/>
  <c r="AE121" i="73"/>
  <c r="AF121" i="73"/>
  <c r="AG121" i="73"/>
  <c r="AH121" i="73"/>
  <c r="AI121" i="73"/>
  <c r="AK121" i="73"/>
  <c r="AJ121" i="73"/>
  <c r="AE122" i="73"/>
  <c r="AF122" i="73"/>
  <c r="AG122" i="73"/>
  <c r="AH122" i="73"/>
  <c r="AI122" i="73"/>
  <c r="AK122" i="73"/>
  <c r="AJ122" i="73"/>
  <c r="AE123" i="73"/>
  <c r="AF123" i="73"/>
  <c r="AG123" i="73"/>
  <c r="AH123" i="73"/>
  <c r="AI123" i="73"/>
  <c r="AK123" i="73"/>
  <c r="AJ123" i="73"/>
  <c r="AE124" i="73"/>
  <c r="AF124" i="73"/>
  <c r="AG124" i="73"/>
  <c r="AH124" i="73"/>
  <c r="AI124" i="73"/>
  <c r="AK124" i="73"/>
  <c r="AJ124" i="73"/>
  <c r="AE125" i="73"/>
  <c r="AF125" i="73"/>
  <c r="AG125" i="73"/>
  <c r="AH125" i="73"/>
  <c r="AI125" i="73"/>
  <c r="AK125" i="73"/>
  <c r="AJ125" i="73"/>
  <c r="AE126" i="73"/>
  <c r="AF126" i="73"/>
  <c r="AG126" i="73"/>
  <c r="AH126" i="73"/>
  <c r="AI126" i="73"/>
  <c r="AK126" i="73"/>
  <c r="AJ126" i="73"/>
  <c r="AE127" i="73"/>
  <c r="AF127" i="73"/>
  <c r="AG127" i="73"/>
  <c r="AH127" i="73"/>
  <c r="AI127" i="73"/>
  <c r="AK127" i="73"/>
  <c r="AJ127" i="73"/>
  <c r="AE128" i="73"/>
  <c r="AF128" i="73"/>
  <c r="AG128" i="73"/>
  <c r="AH128" i="73"/>
  <c r="AI128" i="73"/>
  <c r="AK128" i="73"/>
  <c r="AJ128" i="73"/>
  <c r="AE129" i="73"/>
  <c r="AF129" i="73"/>
  <c r="AG129" i="73"/>
  <c r="AH129" i="73"/>
  <c r="AI129" i="73"/>
  <c r="AK129" i="73"/>
  <c r="AJ129" i="73"/>
  <c r="AE130" i="73"/>
  <c r="AF130" i="73"/>
  <c r="AG130" i="73"/>
  <c r="AH130" i="73"/>
  <c r="AI130" i="73"/>
  <c r="AK130" i="73"/>
  <c r="AJ130" i="73"/>
  <c r="AE131" i="73"/>
  <c r="AF131" i="73"/>
  <c r="AG131" i="73"/>
  <c r="AH131" i="73"/>
  <c r="AI131" i="73"/>
  <c r="AK131" i="73"/>
  <c r="AJ131" i="73"/>
  <c r="AE132" i="73"/>
  <c r="AF132" i="73"/>
  <c r="AG132" i="73"/>
  <c r="AH132" i="73"/>
  <c r="AI132" i="73"/>
  <c r="AK132" i="73"/>
  <c r="AJ132" i="73"/>
  <c r="AE133" i="73"/>
  <c r="AF133" i="73"/>
  <c r="AG133" i="73"/>
  <c r="AH133" i="73"/>
  <c r="AI133" i="73"/>
  <c r="AK133" i="73"/>
  <c r="AJ133" i="73"/>
  <c r="AE134" i="73"/>
  <c r="AF134" i="73"/>
  <c r="AG134" i="73"/>
  <c r="AH134" i="73"/>
  <c r="AI134" i="73"/>
  <c r="AK134" i="73"/>
  <c r="AJ134" i="73"/>
  <c r="AE135" i="73"/>
  <c r="AF135" i="73"/>
  <c r="AG135" i="73"/>
  <c r="AH135" i="73"/>
  <c r="AI135" i="73"/>
  <c r="AK135" i="73"/>
  <c r="AJ135" i="73"/>
  <c r="AE136" i="73"/>
  <c r="AF136" i="73"/>
  <c r="AG136" i="73"/>
  <c r="AH136" i="73"/>
  <c r="AI136" i="73"/>
  <c r="AK136" i="73"/>
  <c r="AJ136" i="73"/>
  <c r="AE137" i="73"/>
  <c r="AF137" i="73"/>
  <c r="AG137" i="73"/>
  <c r="AH137" i="73"/>
  <c r="AI137" i="73"/>
  <c r="AK137" i="73"/>
  <c r="AJ137" i="73"/>
  <c r="AE138" i="73"/>
  <c r="AF138" i="73"/>
  <c r="AG138" i="73"/>
  <c r="AH138" i="73"/>
  <c r="AI138" i="73"/>
  <c r="AK138" i="73"/>
  <c r="AJ138" i="73"/>
  <c r="AE139" i="73"/>
  <c r="AF139" i="73"/>
  <c r="AG139" i="73"/>
  <c r="AH139" i="73"/>
  <c r="AI139" i="73"/>
  <c r="AK139" i="73"/>
  <c r="AJ139" i="73"/>
  <c r="AE140" i="73"/>
  <c r="AF140" i="73"/>
  <c r="AG140" i="73"/>
  <c r="AH140" i="73"/>
  <c r="AI140" i="73"/>
  <c r="AK140" i="73"/>
  <c r="AJ140" i="73"/>
  <c r="AE141" i="73"/>
  <c r="AF141" i="73"/>
  <c r="AG141" i="73"/>
  <c r="AH141" i="73"/>
  <c r="AI141" i="73"/>
  <c r="AK141" i="73"/>
  <c r="AJ141" i="73"/>
  <c r="AE142" i="73"/>
  <c r="AF142" i="73"/>
  <c r="AG142" i="73"/>
  <c r="AH142" i="73"/>
  <c r="AI142" i="73"/>
  <c r="AK142" i="73"/>
  <c r="AJ142" i="73"/>
  <c r="AE143" i="73"/>
  <c r="AF143" i="73"/>
  <c r="AG143" i="73"/>
  <c r="AH143" i="73"/>
  <c r="AI143" i="73"/>
  <c r="AK143" i="73"/>
  <c r="AJ143" i="73"/>
  <c r="AE144" i="73"/>
  <c r="AF144" i="73"/>
  <c r="AG144" i="73"/>
  <c r="AH144" i="73"/>
  <c r="AI144" i="73"/>
  <c r="AK144" i="73"/>
  <c r="AJ144" i="73"/>
  <c r="AE145" i="73"/>
  <c r="AF145" i="73"/>
  <c r="AG145" i="73"/>
  <c r="AH145" i="73"/>
  <c r="AI145" i="73"/>
  <c r="AK145" i="73"/>
  <c r="AJ145" i="73"/>
  <c r="AE146" i="73"/>
  <c r="AF146" i="73"/>
  <c r="AG146" i="73"/>
  <c r="AH146" i="73"/>
  <c r="AI146" i="73"/>
  <c r="AK146" i="73"/>
  <c r="AJ146" i="73"/>
  <c r="AE147" i="73"/>
  <c r="AF147" i="73"/>
  <c r="AG147" i="73"/>
  <c r="AH147" i="73"/>
  <c r="AI147" i="73"/>
  <c r="AK147" i="73"/>
  <c r="AJ147" i="73"/>
  <c r="AE148" i="73"/>
  <c r="AF148" i="73"/>
  <c r="AG148" i="73"/>
  <c r="AH148" i="73"/>
  <c r="AI148" i="73"/>
  <c r="AK148" i="73"/>
  <c r="AJ148" i="73"/>
  <c r="AE149" i="73"/>
  <c r="AF149" i="73"/>
  <c r="AG149" i="73"/>
  <c r="AH149" i="73"/>
  <c r="AI149" i="73"/>
  <c r="AK149" i="73"/>
  <c r="AJ149" i="73"/>
  <c r="AE150" i="73"/>
  <c r="AF150" i="73"/>
  <c r="AG150" i="73"/>
  <c r="AH150" i="73"/>
  <c r="AI150" i="73"/>
  <c r="AK150" i="73"/>
  <c r="AJ150" i="73"/>
  <c r="AE151" i="73"/>
  <c r="AF151" i="73"/>
  <c r="AG151" i="73"/>
  <c r="AH151" i="73"/>
  <c r="AI151" i="73"/>
  <c r="AK151" i="73"/>
  <c r="AJ151" i="73"/>
  <c r="AE152" i="73"/>
  <c r="AF152" i="73"/>
  <c r="AG152" i="73"/>
  <c r="AH152" i="73"/>
  <c r="AI152" i="73"/>
  <c r="AK152" i="73"/>
  <c r="AJ152" i="73"/>
  <c r="AE153" i="73"/>
  <c r="AF153" i="73"/>
  <c r="AG153" i="73"/>
  <c r="AH153" i="73"/>
  <c r="AI153" i="73"/>
  <c r="AK153" i="73"/>
  <c r="AJ153" i="73"/>
  <c r="AE154" i="73"/>
  <c r="AF154" i="73"/>
  <c r="AG154" i="73"/>
  <c r="AH154" i="73"/>
  <c r="AI154" i="73"/>
  <c r="AK154" i="73"/>
  <c r="AJ154" i="73"/>
  <c r="AE155" i="73"/>
  <c r="AF155" i="73"/>
  <c r="AG155" i="73"/>
  <c r="AH155" i="73"/>
  <c r="AI155" i="73"/>
  <c r="AK155" i="73"/>
  <c r="AJ155" i="73"/>
  <c r="AE156" i="73"/>
  <c r="AF156" i="73"/>
  <c r="AG156" i="73"/>
  <c r="AH156" i="73"/>
  <c r="AI156" i="73"/>
  <c r="AK156" i="73"/>
  <c r="AJ156" i="73"/>
  <c r="AE157" i="73"/>
  <c r="AF157" i="73"/>
  <c r="AG157" i="73"/>
  <c r="AH157" i="73"/>
  <c r="AI157" i="73"/>
  <c r="AK157" i="73"/>
  <c r="AJ157" i="73"/>
  <c r="AE158" i="73"/>
  <c r="AF158" i="73"/>
  <c r="AG158" i="73"/>
  <c r="AH158" i="73"/>
  <c r="AI158" i="73"/>
  <c r="AK158" i="73"/>
  <c r="AJ158" i="73"/>
  <c r="AE159" i="73"/>
  <c r="AF159" i="73"/>
  <c r="AG159" i="73"/>
  <c r="AH159" i="73"/>
  <c r="AI159" i="73"/>
  <c r="AK159" i="73"/>
  <c r="AJ159" i="73"/>
  <c r="AE160" i="73"/>
  <c r="AF160" i="73"/>
  <c r="AG160" i="73"/>
  <c r="AH160" i="73"/>
  <c r="AI160" i="73"/>
  <c r="AK160" i="73"/>
  <c r="AJ160" i="73"/>
  <c r="AE161" i="73"/>
  <c r="AF161" i="73"/>
  <c r="AG161" i="73"/>
  <c r="AH161" i="73"/>
  <c r="AI161" i="73"/>
  <c r="AK161" i="73"/>
  <c r="AJ161" i="73"/>
  <c r="AE162" i="73"/>
  <c r="AF162" i="73"/>
  <c r="AG162" i="73"/>
  <c r="AH162" i="73"/>
  <c r="AI162" i="73"/>
  <c r="AK162" i="73"/>
  <c r="AJ162" i="73"/>
  <c r="AE163" i="73"/>
  <c r="AF163" i="73"/>
  <c r="AG163" i="73"/>
  <c r="AH163" i="73"/>
  <c r="AI163" i="73"/>
  <c r="AK163" i="73"/>
  <c r="AJ163" i="73"/>
  <c r="AE164" i="73"/>
  <c r="AF164" i="73"/>
  <c r="AG164" i="73"/>
  <c r="AH164" i="73"/>
  <c r="AI164" i="73"/>
  <c r="AK164" i="73"/>
  <c r="AJ164" i="73"/>
  <c r="AE165" i="73"/>
  <c r="AF165" i="73"/>
  <c r="AG165" i="73"/>
  <c r="AH165" i="73"/>
  <c r="AI165" i="73"/>
  <c r="AK165" i="73"/>
  <c r="AJ165" i="73"/>
  <c r="AE166" i="73"/>
  <c r="AF166" i="73"/>
  <c r="AG166" i="73"/>
  <c r="AH166" i="73"/>
  <c r="AI166" i="73"/>
  <c r="AK166" i="73"/>
  <c r="AJ166" i="73"/>
  <c r="AE167" i="73"/>
  <c r="AF167" i="73"/>
  <c r="AG167" i="73"/>
  <c r="AH167" i="73"/>
  <c r="AI167" i="73"/>
  <c r="AK167" i="73"/>
  <c r="AJ167" i="73"/>
  <c r="AE168" i="73"/>
  <c r="AF168" i="73"/>
  <c r="AG168" i="73"/>
  <c r="AH168" i="73"/>
  <c r="AI168" i="73"/>
  <c r="AK168" i="73"/>
  <c r="AJ168" i="73"/>
  <c r="AE169" i="73"/>
  <c r="AF169" i="73"/>
  <c r="AG169" i="73"/>
  <c r="AH169" i="73"/>
  <c r="AI169" i="73"/>
  <c r="AK169" i="73"/>
  <c r="AJ169" i="73"/>
  <c r="AE170" i="73"/>
  <c r="AF170" i="73"/>
  <c r="AG170" i="73"/>
  <c r="AH170" i="73"/>
  <c r="AI170" i="73"/>
  <c r="AK170" i="73"/>
  <c r="AJ170" i="73"/>
  <c r="AE171" i="73"/>
  <c r="AF171" i="73"/>
  <c r="AG171" i="73"/>
  <c r="AH171" i="73"/>
  <c r="AI171" i="73"/>
  <c r="AK171" i="73"/>
  <c r="AJ171" i="73"/>
  <c r="AE172" i="73"/>
  <c r="AF172" i="73"/>
  <c r="AG172" i="73"/>
  <c r="AH172" i="73"/>
  <c r="AI172" i="73"/>
  <c r="AK172" i="73"/>
  <c r="AJ172" i="73"/>
  <c r="AE173" i="73"/>
  <c r="AF173" i="73"/>
  <c r="AG173" i="73"/>
  <c r="AH173" i="73"/>
  <c r="AI173" i="73"/>
  <c r="AK173" i="73"/>
  <c r="AJ173" i="73"/>
  <c r="AE174" i="73"/>
  <c r="AF174" i="73"/>
  <c r="AG174" i="73"/>
  <c r="AH174" i="73"/>
  <c r="AI174" i="73"/>
  <c r="AK174" i="73"/>
  <c r="AJ174" i="73"/>
  <c r="AE175" i="73"/>
  <c r="AF175" i="73"/>
  <c r="AG175" i="73"/>
  <c r="AH175" i="73"/>
  <c r="AI175" i="73"/>
  <c r="AK175" i="73"/>
  <c r="AJ175" i="73"/>
  <c r="AE176" i="73"/>
  <c r="AF176" i="73"/>
  <c r="AG176" i="73"/>
  <c r="AH176" i="73"/>
  <c r="AI176" i="73"/>
  <c r="AK176" i="73"/>
  <c r="AJ176" i="73"/>
  <c r="AE177" i="73"/>
  <c r="AF177" i="73"/>
  <c r="AG177" i="73"/>
  <c r="AH177" i="73"/>
  <c r="AI177" i="73"/>
  <c r="AK177" i="73"/>
  <c r="AJ177" i="73"/>
  <c r="AE178" i="73"/>
  <c r="AF178" i="73"/>
  <c r="AG178" i="73"/>
  <c r="AH178" i="73"/>
  <c r="AI178" i="73"/>
  <c r="AK178" i="73"/>
  <c r="AJ178" i="73"/>
  <c r="AE179" i="73"/>
  <c r="AF179" i="73"/>
  <c r="AG179" i="73"/>
  <c r="AH179" i="73"/>
  <c r="AI179" i="73"/>
  <c r="AK179" i="73"/>
  <c r="AJ179" i="73"/>
  <c r="AE180" i="73"/>
  <c r="AF180" i="73"/>
  <c r="AG180" i="73"/>
  <c r="AH180" i="73"/>
  <c r="AI180" i="73"/>
  <c r="AK180" i="73"/>
  <c r="AJ180" i="73"/>
  <c r="AE181" i="73"/>
  <c r="AF181" i="73"/>
  <c r="AG181" i="73"/>
  <c r="AH181" i="73"/>
  <c r="AI181" i="73"/>
  <c r="AK181" i="73"/>
  <c r="AJ181" i="73"/>
  <c r="AE182" i="73"/>
  <c r="AF182" i="73"/>
  <c r="AG182" i="73"/>
  <c r="AH182" i="73"/>
  <c r="AI182" i="73"/>
  <c r="AK182" i="73"/>
  <c r="AJ182" i="73"/>
  <c r="AE183" i="73"/>
  <c r="AF183" i="73"/>
  <c r="AG183" i="73"/>
  <c r="AH183" i="73"/>
  <c r="AI183" i="73"/>
  <c r="AK183" i="73"/>
  <c r="AJ183" i="73"/>
  <c r="AE184" i="73"/>
  <c r="AF184" i="73"/>
  <c r="AG184" i="73"/>
  <c r="AH184" i="73"/>
  <c r="AI184" i="73"/>
  <c r="AK184" i="73"/>
  <c r="AJ184" i="73"/>
  <c r="AE185" i="73"/>
  <c r="AF185" i="73"/>
  <c r="AG185" i="73"/>
  <c r="AH185" i="73"/>
  <c r="AI185" i="73"/>
  <c r="AK185" i="73"/>
  <c r="AJ185" i="73"/>
  <c r="AE186" i="73"/>
  <c r="AF186" i="73"/>
  <c r="AG186" i="73"/>
  <c r="AH186" i="73"/>
  <c r="AI186" i="73"/>
  <c r="AK186" i="73"/>
  <c r="AJ186" i="73"/>
  <c r="AE187" i="73"/>
  <c r="AF187" i="73"/>
  <c r="AG187" i="73"/>
  <c r="AH187" i="73"/>
  <c r="AI187" i="73"/>
  <c r="AK187" i="73"/>
  <c r="AJ187" i="73"/>
  <c r="AE188" i="73"/>
  <c r="AF188" i="73"/>
  <c r="AG188" i="73"/>
  <c r="AH188" i="73"/>
  <c r="AI188" i="73"/>
  <c r="AK188" i="73"/>
  <c r="AJ188" i="73"/>
  <c r="AE189" i="73"/>
  <c r="AF189" i="73"/>
  <c r="AG189" i="73"/>
  <c r="AH189" i="73"/>
  <c r="AI189" i="73"/>
  <c r="AK189" i="73"/>
  <c r="AJ189" i="73"/>
  <c r="AE190" i="73"/>
  <c r="AF190" i="73"/>
  <c r="AG190" i="73"/>
  <c r="AH190" i="73"/>
  <c r="AI190" i="73"/>
  <c r="AK190" i="73"/>
  <c r="AJ190" i="73"/>
  <c r="AE191" i="73"/>
  <c r="AF191" i="73"/>
  <c r="AG191" i="73"/>
  <c r="AH191" i="73"/>
  <c r="AI191" i="73"/>
  <c r="AK191" i="73"/>
  <c r="AJ191" i="73"/>
  <c r="AE192" i="73"/>
  <c r="AF192" i="73"/>
  <c r="AG192" i="73"/>
  <c r="AH192" i="73"/>
  <c r="AI192" i="73"/>
  <c r="AK192" i="73"/>
  <c r="AJ192" i="73"/>
  <c r="AE193" i="73"/>
  <c r="AF193" i="73"/>
  <c r="AG193" i="73"/>
  <c r="AH193" i="73"/>
  <c r="AI193" i="73"/>
  <c r="AK193" i="73"/>
  <c r="AJ193" i="73"/>
  <c r="AE194" i="73"/>
  <c r="AF194" i="73"/>
  <c r="AG194" i="73"/>
  <c r="AH194" i="73"/>
  <c r="AI194" i="73"/>
  <c r="AK194" i="73"/>
  <c r="AJ194" i="73"/>
  <c r="AE195" i="73"/>
  <c r="AF195" i="73"/>
  <c r="AG195" i="73"/>
  <c r="AH195" i="73"/>
  <c r="AI195" i="73"/>
  <c r="AK195" i="73"/>
  <c r="AJ195" i="73"/>
  <c r="AE196" i="73"/>
  <c r="AF196" i="73"/>
  <c r="AG196" i="73"/>
  <c r="AH196" i="73"/>
  <c r="AI196" i="73"/>
  <c r="AK196" i="73"/>
  <c r="AJ196" i="73"/>
  <c r="AE197" i="73"/>
  <c r="AF197" i="73"/>
  <c r="AG197" i="73"/>
  <c r="AH197" i="73"/>
  <c r="AI197" i="73"/>
  <c r="AK197" i="73"/>
  <c r="AJ197" i="73"/>
  <c r="AE198" i="73"/>
  <c r="AF198" i="73"/>
  <c r="AG198" i="73"/>
  <c r="AH198" i="73"/>
  <c r="AI198" i="73"/>
  <c r="AK198" i="73"/>
  <c r="AJ198" i="73"/>
  <c r="AE199" i="73"/>
  <c r="AF199" i="73"/>
  <c r="AG199" i="73"/>
  <c r="AH199" i="73"/>
  <c r="AI199" i="73"/>
  <c r="AK199" i="73"/>
  <c r="AJ199" i="73"/>
  <c r="AE200" i="73"/>
  <c r="AF200" i="73"/>
  <c r="AG200" i="73"/>
  <c r="AH200" i="73"/>
  <c r="AI200" i="73"/>
  <c r="AK200" i="73"/>
  <c r="AJ200" i="73"/>
  <c r="AE201" i="73"/>
  <c r="AF201" i="73"/>
  <c r="AG201" i="73"/>
  <c r="AH201" i="73"/>
  <c r="AI201" i="73"/>
  <c r="AK201" i="73"/>
  <c r="AJ201" i="73"/>
  <c r="AE202" i="73"/>
  <c r="AF202" i="73"/>
  <c r="AG202" i="73"/>
  <c r="AH202" i="73"/>
  <c r="AI202" i="73"/>
  <c r="AK202" i="73"/>
  <c r="AJ202" i="73"/>
  <c r="AE203" i="73"/>
  <c r="AF203" i="73"/>
  <c r="AG203" i="73"/>
  <c r="AH203" i="73"/>
  <c r="AI203" i="73"/>
  <c r="AK203" i="73"/>
  <c r="AJ203" i="73"/>
  <c r="AE204" i="73"/>
  <c r="AF204" i="73"/>
  <c r="AG204" i="73"/>
  <c r="AH204" i="73"/>
  <c r="AI204" i="73"/>
  <c r="AK204" i="73"/>
  <c r="AJ204" i="73"/>
  <c r="AE205" i="73"/>
  <c r="AF205" i="73"/>
  <c r="AG205" i="73"/>
  <c r="AH205" i="73"/>
  <c r="AI205" i="73"/>
  <c r="AK205" i="73"/>
  <c r="AJ205" i="73"/>
  <c r="AE206" i="73"/>
  <c r="AF206" i="73"/>
  <c r="AG206" i="73"/>
  <c r="AH206" i="73"/>
  <c r="AI206" i="73"/>
  <c r="AK206" i="73"/>
  <c r="AJ206" i="73"/>
  <c r="AE207" i="73"/>
  <c r="AF207" i="73"/>
  <c r="AG207" i="73"/>
  <c r="AH207" i="73"/>
  <c r="AI207" i="73"/>
  <c r="AK207" i="73"/>
  <c r="AJ207" i="73"/>
  <c r="AE208" i="73"/>
  <c r="AF208" i="73"/>
  <c r="AG208" i="73"/>
  <c r="AH208" i="73"/>
  <c r="AI208" i="73"/>
  <c r="AK208" i="73"/>
  <c r="AJ208" i="73"/>
  <c r="AE209" i="73"/>
  <c r="AF209" i="73"/>
  <c r="AG209" i="73"/>
  <c r="AH209" i="73"/>
  <c r="AI209" i="73"/>
  <c r="AK209" i="73"/>
  <c r="AJ209" i="73"/>
  <c r="AE210" i="73"/>
  <c r="AF210" i="73"/>
  <c r="AG210" i="73"/>
  <c r="AH210" i="73"/>
  <c r="AI210" i="73"/>
  <c r="AK210" i="73"/>
  <c r="AJ210" i="73"/>
  <c r="AE211" i="73"/>
  <c r="AF211" i="73"/>
  <c r="AG211" i="73"/>
  <c r="AH211" i="73"/>
  <c r="AI211" i="73"/>
  <c r="AK211" i="73"/>
  <c r="AJ211" i="73"/>
  <c r="AE212" i="73"/>
  <c r="AF212" i="73"/>
  <c r="AG212" i="73"/>
  <c r="AH212" i="73"/>
  <c r="AI212" i="73"/>
  <c r="AK212" i="73"/>
  <c r="AJ212" i="73"/>
  <c r="AE213" i="73"/>
  <c r="AF213" i="73"/>
  <c r="AG213" i="73"/>
  <c r="AH213" i="73"/>
  <c r="AI213" i="73"/>
  <c r="AK213" i="73"/>
  <c r="AJ213" i="73"/>
  <c r="AE214" i="73"/>
  <c r="AF214" i="73"/>
  <c r="AG214" i="73"/>
  <c r="AH214" i="73"/>
  <c r="AI214" i="73"/>
  <c r="AK214" i="73"/>
  <c r="AJ214" i="73"/>
  <c r="AE215" i="73"/>
  <c r="AF215" i="73"/>
  <c r="AG215" i="73"/>
  <c r="AH215" i="73"/>
  <c r="AI215" i="73"/>
  <c r="AK215" i="73"/>
  <c r="AJ215" i="73"/>
  <c r="AE216" i="73"/>
  <c r="AF216" i="73"/>
  <c r="AG216" i="73"/>
  <c r="AH216" i="73"/>
  <c r="AI216" i="73"/>
  <c r="AK216" i="73"/>
  <c r="AJ216" i="73"/>
  <c r="AE217" i="73"/>
  <c r="AF217" i="73"/>
  <c r="AG217" i="73"/>
  <c r="AH217" i="73"/>
  <c r="AI217" i="73"/>
  <c r="AK217" i="73"/>
  <c r="AJ217" i="73"/>
  <c r="AE218" i="73"/>
  <c r="AF218" i="73"/>
  <c r="AG218" i="73"/>
  <c r="AH218" i="73"/>
  <c r="AI218" i="73"/>
  <c r="AK218" i="73"/>
  <c r="AJ218" i="73"/>
  <c r="AE219" i="73"/>
  <c r="AF219" i="73"/>
  <c r="AG219" i="73"/>
  <c r="AH219" i="73"/>
  <c r="AI219" i="73"/>
  <c r="AK219" i="73"/>
  <c r="AJ219" i="73"/>
  <c r="AE220" i="73"/>
  <c r="AF220" i="73"/>
  <c r="AG220" i="73"/>
  <c r="AH220" i="73"/>
  <c r="AI220" i="73"/>
  <c r="AK220" i="73"/>
  <c r="AJ220" i="73"/>
  <c r="AE221" i="73"/>
  <c r="AF221" i="73"/>
  <c r="AG221" i="73"/>
  <c r="AH221" i="73"/>
  <c r="AI221" i="73"/>
  <c r="AK221" i="73"/>
  <c r="AJ221" i="73"/>
  <c r="AE222" i="73"/>
  <c r="AF222" i="73"/>
  <c r="AG222" i="73"/>
  <c r="AH222" i="73"/>
  <c r="AI222" i="73"/>
  <c r="AK222" i="73"/>
  <c r="AJ222" i="73"/>
  <c r="AE223" i="73"/>
  <c r="AF223" i="73"/>
  <c r="AG223" i="73"/>
  <c r="AH223" i="73"/>
  <c r="AI223" i="73"/>
  <c r="AK223" i="73"/>
  <c r="AJ223" i="73"/>
  <c r="AE224" i="73"/>
  <c r="AF224" i="73"/>
  <c r="AG224" i="73"/>
  <c r="AH224" i="73"/>
  <c r="AI224" i="73"/>
  <c r="AK224" i="73"/>
  <c r="AJ224" i="73"/>
  <c r="AE225" i="73"/>
  <c r="AF225" i="73"/>
  <c r="AG225" i="73"/>
  <c r="AH225" i="73"/>
  <c r="AI225" i="73"/>
  <c r="AK225" i="73"/>
  <c r="AJ225" i="73"/>
  <c r="AE226" i="73"/>
  <c r="AF226" i="73"/>
  <c r="AG226" i="73"/>
  <c r="AH226" i="73"/>
  <c r="AI226" i="73"/>
  <c r="AK226" i="73"/>
  <c r="AJ226" i="73"/>
  <c r="AE227" i="73"/>
  <c r="AF227" i="73"/>
  <c r="AG227" i="73"/>
  <c r="AH227" i="73"/>
  <c r="AI227" i="73"/>
  <c r="AK227" i="73"/>
  <c r="AJ227" i="73"/>
  <c r="AE228" i="73"/>
  <c r="AF228" i="73"/>
  <c r="AG228" i="73"/>
  <c r="AH228" i="73"/>
  <c r="AI228" i="73"/>
  <c r="AK228" i="73"/>
  <c r="AJ228" i="73"/>
  <c r="AE229" i="73"/>
  <c r="AF229" i="73"/>
  <c r="AG229" i="73"/>
  <c r="AH229" i="73"/>
  <c r="AI229" i="73"/>
  <c r="AK229" i="73"/>
  <c r="AJ229" i="73"/>
  <c r="AE230" i="73"/>
  <c r="AF230" i="73"/>
  <c r="AG230" i="73"/>
  <c r="AH230" i="73"/>
  <c r="AI230" i="73"/>
  <c r="AK230" i="73"/>
  <c r="AJ230" i="73"/>
  <c r="AE231" i="73"/>
  <c r="AF231" i="73"/>
  <c r="AG231" i="73"/>
  <c r="AH231" i="73"/>
  <c r="AI231" i="73"/>
  <c r="AK231" i="73"/>
  <c r="AJ231" i="73"/>
  <c r="AE232" i="73"/>
  <c r="AF232" i="73"/>
  <c r="AG232" i="73"/>
  <c r="AH232" i="73"/>
  <c r="AI232" i="73"/>
  <c r="AK232" i="73"/>
  <c r="AJ232" i="73"/>
  <c r="AE233" i="73"/>
  <c r="AF233" i="73"/>
  <c r="AG233" i="73"/>
  <c r="AH233" i="73"/>
  <c r="AI233" i="73"/>
  <c r="AK233" i="73"/>
  <c r="AJ233" i="73"/>
  <c r="AE234" i="73"/>
  <c r="AF234" i="73"/>
  <c r="AG234" i="73"/>
  <c r="AH234" i="73"/>
  <c r="AI234" i="73"/>
  <c r="AK234" i="73"/>
  <c r="AJ234" i="73"/>
  <c r="AE235" i="73"/>
  <c r="AF235" i="73"/>
  <c r="AG235" i="73"/>
  <c r="AH235" i="73"/>
  <c r="AI235" i="73"/>
  <c r="AK235" i="73"/>
  <c r="AJ235" i="73"/>
  <c r="AE236" i="73"/>
  <c r="AF236" i="73"/>
  <c r="AG236" i="73"/>
  <c r="AH236" i="73"/>
  <c r="AI236" i="73"/>
  <c r="AK236" i="73"/>
  <c r="AJ236" i="73"/>
  <c r="AE237" i="73"/>
  <c r="AF237" i="73"/>
  <c r="AG237" i="73"/>
  <c r="AH237" i="73"/>
  <c r="AI237" i="73"/>
  <c r="AK237" i="73"/>
  <c r="AJ237" i="73"/>
  <c r="AE238" i="73"/>
  <c r="AF238" i="73"/>
  <c r="AG238" i="73"/>
  <c r="AH238" i="73"/>
  <c r="AI238" i="73"/>
  <c r="AK238" i="73"/>
  <c r="AJ238" i="73"/>
  <c r="AE239" i="73"/>
  <c r="AF239" i="73"/>
  <c r="AG239" i="73"/>
  <c r="AH239" i="73"/>
  <c r="AI239" i="73"/>
  <c r="AK239" i="73"/>
  <c r="AJ239" i="73"/>
  <c r="AE240" i="73"/>
  <c r="AF240" i="73"/>
  <c r="AG240" i="73"/>
  <c r="AH240" i="73"/>
  <c r="AI240" i="73"/>
  <c r="AK240" i="73"/>
  <c r="AJ240" i="73"/>
  <c r="AE241" i="73"/>
  <c r="AF241" i="73"/>
  <c r="AG241" i="73"/>
  <c r="AH241" i="73"/>
  <c r="AI241" i="73"/>
  <c r="AK241" i="73"/>
  <c r="AJ241" i="73"/>
  <c r="AE242" i="73"/>
  <c r="AF242" i="73"/>
  <c r="AG242" i="73"/>
  <c r="AH242" i="73"/>
  <c r="AI242" i="73"/>
  <c r="AK242" i="73"/>
  <c r="AJ242" i="73"/>
  <c r="AE243" i="73"/>
  <c r="AF243" i="73"/>
  <c r="AG243" i="73"/>
  <c r="AH243" i="73"/>
  <c r="AI243" i="73"/>
  <c r="AK243" i="73"/>
  <c r="AJ243" i="73"/>
  <c r="AE244" i="73"/>
  <c r="AF244" i="73"/>
  <c r="AG244" i="73"/>
  <c r="AH244" i="73"/>
  <c r="AI244" i="73"/>
  <c r="AK244" i="73"/>
  <c r="AJ244" i="73"/>
  <c r="AE245" i="73"/>
  <c r="AF245" i="73"/>
  <c r="AG245" i="73"/>
  <c r="AH245" i="73"/>
  <c r="AI245" i="73"/>
  <c r="AK245" i="73"/>
  <c r="AJ245" i="73"/>
  <c r="AE246" i="73"/>
  <c r="AF246" i="73"/>
  <c r="AG246" i="73"/>
  <c r="AH246" i="73"/>
  <c r="AI246" i="73"/>
  <c r="AK246" i="73"/>
  <c r="AJ246" i="73"/>
  <c r="AE247" i="73"/>
  <c r="AF247" i="73"/>
  <c r="AG247" i="73"/>
  <c r="AH247" i="73"/>
  <c r="AI247" i="73"/>
  <c r="AK247" i="73"/>
  <c r="AJ247" i="73"/>
  <c r="AE248" i="73"/>
  <c r="AF248" i="73"/>
  <c r="AG248" i="73"/>
  <c r="AH248" i="73"/>
  <c r="AI248" i="73"/>
  <c r="AK248" i="73"/>
  <c r="AJ248" i="73"/>
  <c r="AE249" i="73"/>
  <c r="AF249" i="73"/>
  <c r="AG249" i="73"/>
  <c r="AH249" i="73"/>
  <c r="AI249" i="73"/>
  <c r="AK249" i="73"/>
  <c r="AJ249" i="73"/>
  <c r="AE250" i="73"/>
  <c r="AF250" i="73"/>
  <c r="AG250" i="73"/>
  <c r="AH250" i="73"/>
  <c r="AI250" i="73"/>
  <c r="AK250" i="73"/>
  <c r="AJ250" i="73"/>
  <c r="AE251" i="73"/>
  <c r="AF251" i="73"/>
  <c r="AG251" i="73"/>
  <c r="AH251" i="73"/>
  <c r="AI251" i="73"/>
  <c r="AK251" i="73"/>
  <c r="AJ251" i="73"/>
  <c r="AE252" i="73"/>
  <c r="AF252" i="73"/>
  <c r="AG252" i="73"/>
  <c r="AH252" i="73"/>
  <c r="AI252" i="73"/>
  <c r="AK252" i="73"/>
  <c r="AJ252" i="73"/>
  <c r="AE253" i="73"/>
  <c r="AF253" i="73"/>
  <c r="AG253" i="73"/>
  <c r="AH253" i="73"/>
  <c r="AI253" i="73"/>
  <c r="AK253" i="73"/>
  <c r="AJ253" i="73"/>
  <c r="AE254" i="73"/>
  <c r="AF254" i="73"/>
  <c r="AG254" i="73"/>
  <c r="AH254" i="73"/>
  <c r="AI254" i="73"/>
  <c r="AK254" i="73"/>
  <c r="AJ254" i="73"/>
  <c r="AE255" i="73"/>
  <c r="AF255" i="73"/>
  <c r="AG255" i="73"/>
  <c r="AH255" i="73"/>
  <c r="AI255" i="73"/>
  <c r="AK255" i="73"/>
  <c r="AJ255" i="73"/>
  <c r="AH6" i="73"/>
  <c r="AG6" i="73"/>
  <c r="AF6" i="73"/>
  <c r="AL9" i="73"/>
  <c r="AL10" i="73"/>
  <c r="AL11" i="73"/>
  <c r="AL12" i="73"/>
  <c r="AL13" i="73"/>
  <c r="AL14" i="73"/>
  <c r="AL15" i="73"/>
  <c r="AL16" i="73"/>
  <c r="AL17" i="73"/>
  <c r="AL18" i="73"/>
  <c r="AL19" i="73"/>
  <c r="AL20" i="73"/>
  <c r="AL21" i="73"/>
  <c r="AL22" i="73"/>
  <c r="AL23" i="73"/>
  <c r="AL24" i="73"/>
  <c r="AL25" i="73"/>
  <c r="AL26" i="73"/>
  <c r="AL27" i="73"/>
  <c r="AL28" i="73"/>
  <c r="AL29" i="73"/>
  <c r="AL30" i="73"/>
  <c r="AL31" i="73"/>
  <c r="AL32" i="73"/>
  <c r="AL33" i="73"/>
  <c r="AL34" i="73"/>
  <c r="AL35" i="73"/>
  <c r="AL36" i="73"/>
  <c r="AL37" i="73"/>
  <c r="AL38" i="73"/>
  <c r="AL39" i="73"/>
  <c r="AL40" i="73"/>
  <c r="AL41" i="73"/>
  <c r="AL42" i="73"/>
  <c r="AL43" i="73"/>
  <c r="AL44" i="73"/>
  <c r="AL45" i="73"/>
  <c r="AL46" i="73"/>
  <c r="AL47" i="73"/>
  <c r="AL48" i="73"/>
  <c r="AL49" i="73"/>
  <c r="AL50" i="73"/>
  <c r="AL51" i="73"/>
  <c r="AL52" i="73"/>
  <c r="AL53" i="73"/>
  <c r="AL54" i="73"/>
  <c r="AL55" i="73"/>
  <c r="AL56" i="73"/>
  <c r="AL57" i="73"/>
  <c r="AL58" i="73"/>
  <c r="AL59" i="73"/>
  <c r="AL60" i="73"/>
  <c r="AL61" i="73"/>
  <c r="AL62" i="73"/>
  <c r="AL63" i="73"/>
  <c r="AL64" i="73"/>
  <c r="AL65" i="73"/>
  <c r="AL66" i="73"/>
  <c r="AL67" i="73"/>
  <c r="AL68" i="73"/>
  <c r="AL69" i="73"/>
  <c r="AL70" i="73"/>
  <c r="AL71" i="73"/>
  <c r="AL72" i="73"/>
  <c r="AL73" i="73"/>
  <c r="AL74" i="73"/>
  <c r="AL75" i="73"/>
  <c r="AL76" i="73"/>
  <c r="AL77" i="73"/>
  <c r="AL78" i="73"/>
  <c r="AL79" i="73"/>
  <c r="AL80" i="73"/>
  <c r="AL81" i="73"/>
  <c r="AL82" i="73"/>
  <c r="AL83" i="73"/>
  <c r="AL84" i="73"/>
  <c r="AL85" i="73"/>
  <c r="AL86" i="73"/>
  <c r="AL87" i="73"/>
  <c r="AL88" i="73"/>
  <c r="AL89" i="73"/>
  <c r="AL90" i="73"/>
  <c r="AL91" i="73"/>
  <c r="AL92" i="73"/>
  <c r="AL93" i="73"/>
  <c r="AL94" i="73"/>
  <c r="AL95" i="73"/>
  <c r="AL96" i="73"/>
  <c r="AL97" i="73"/>
  <c r="AL98" i="73"/>
  <c r="AL99" i="73"/>
  <c r="AL100" i="73"/>
  <c r="AL101" i="73"/>
  <c r="AL102" i="73"/>
  <c r="AL103" i="73"/>
  <c r="AL104" i="73"/>
  <c r="AL105" i="73"/>
  <c r="AL106" i="73"/>
  <c r="AL107" i="73"/>
  <c r="AL108" i="73"/>
  <c r="AL109" i="73"/>
  <c r="AL110" i="73"/>
  <c r="AL111" i="73"/>
  <c r="AL112" i="73"/>
  <c r="AL113" i="73"/>
  <c r="AL114" i="73"/>
  <c r="AL115" i="73"/>
  <c r="AL116" i="73"/>
  <c r="AL117" i="73"/>
  <c r="AL118" i="73"/>
  <c r="AL119" i="73"/>
  <c r="AL120" i="73"/>
  <c r="AL121" i="73"/>
  <c r="AL122" i="73"/>
  <c r="AL123" i="73"/>
  <c r="AL124" i="73"/>
  <c r="AL125" i="73"/>
  <c r="AL126" i="73"/>
  <c r="AL127" i="73"/>
  <c r="AL128" i="73"/>
  <c r="AL129" i="73"/>
  <c r="AL130" i="73"/>
  <c r="AL131" i="73"/>
  <c r="AL132" i="73"/>
  <c r="AL133" i="73"/>
  <c r="AL134" i="73"/>
  <c r="AL135" i="73"/>
  <c r="AL136" i="73"/>
  <c r="AL137" i="73"/>
  <c r="AL138" i="73"/>
  <c r="AL139" i="73"/>
  <c r="AL140" i="73"/>
  <c r="AL141" i="73"/>
  <c r="AL142" i="73"/>
  <c r="AL143" i="73"/>
  <c r="AL144" i="73"/>
  <c r="AL145" i="73"/>
  <c r="AL146" i="73"/>
  <c r="AL147" i="73"/>
  <c r="AL148" i="73"/>
  <c r="AL149" i="73"/>
  <c r="AL150" i="73"/>
  <c r="AL151" i="73"/>
  <c r="AL152" i="73"/>
  <c r="AL153" i="73"/>
  <c r="AL154" i="73"/>
  <c r="AL155" i="73"/>
  <c r="AL156" i="73"/>
  <c r="AL157" i="73"/>
  <c r="AL158" i="73"/>
  <c r="AL159" i="73"/>
  <c r="AL160" i="73"/>
  <c r="AL161" i="73"/>
  <c r="AL162" i="73"/>
  <c r="AL163" i="73"/>
  <c r="AL164" i="73"/>
  <c r="AL165" i="73"/>
  <c r="AL166" i="73"/>
  <c r="AL167" i="73"/>
  <c r="AL168" i="73"/>
  <c r="AL169" i="73"/>
  <c r="AL170" i="73"/>
  <c r="AL171" i="73"/>
  <c r="AL172" i="73"/>
  <c r="AL173" i="73"/>
  <c r="AL174" i="73"/>
  <c r="AL175" i="73"/>
  <c r="AL176" i="73"/>
  <c r="AL177" i="73"/>
  <c r="AL178" i="73"/>
  <c r="AL179" i="73"/>
  <c r="AL180" i="73"/>
  <c r="AL181" i="73"/>
  <c r="AL182" i="73"/>
  <c r="AL183" i="73"/>
  <c r="AL184" i="73"/>
  <c r="AL185" i="73"/>
  <c r="AL186" i="73"/>
  <c r="AL187" i="73"/>
  <c r="AL188" i="73"/>
  <c r="AL189" i="73"/>
  <c r="AL190" i="73"/>
  <c r="AL191" i="73"/>
  <c r="AL192" i="73"/>
  <c r="AL193" i="73"/>
  <c r="AL194" i="73"/>
  <c r="AL195" i="73"/>
  <c r="AL196" i="73"/>
  <c r="AL197" i="73"/>
  <c r="AL198" i="73"/>
  <c r="AL199" i="73"/>
  <c r="AL200" i="73"/>
  <c r="AL201" i="73"/>
  <c r="AL202" i="73"/>
  <c r="AL203" i="73"/>
  <c r="AL204" i="73"/>
  <c r="AL205" i="73"/>
  <c r="AL206" i="73"/>
  <c r="AL207" i="73"/>
  <c r="AL208" i="73"/>
  <c r="AL209" i="73"/>
  <c r="AL210" i="73"/>
  <c r="AL211" i="73"/>
  <c r="AL212" i="73"/>
  <c r="AL213" i="73"/>
  <c r="AL214" i="73"/>
  <c r="AL215" i="73"/>
  <c r="AL216" i="73"/>
  <c r="AL217" i="73"/>
  <c r="AL218" i="73"/>
  <c r="AL219" i="73"/>
  <c r="AL220" i="73"/>
  <c r="AL221" i="73"/>
  <c r="AL222" i="73"/>
  <c r="AL223" i="73"/>
  <c r="AL224" i="73"/>
  <c r="AL225" i="73"/>
  <c r="AL226" i="73"/>
  <c r="AL227" i="73"/>
  <c r="AL228" i="73"/>
  <c r="AL229" i="73"/>
  <c r="AL230" i="73"/>
  <c r="AL231" i="73"/>
  <c r="AL232" i="73"/>
  <c r="AL233" i="73"/>
  <c r="AL234" i="73"/>
  <c r="AL235" i="73"/>
  <c r="AL236" i="73"/>
  <c r="AL237" i="73"/>
  <c r="AL238" i="73"/>
  <c r="AL239" i="73"/>
  <c r="AL240" i="73"/>
  <c r="AL241" i="73"/>
  <c r="AL242" i="73"/>
  <c r="AL243" i="73"/>
  <c r="AL244" i="73"/>
  <c r="AL245" i="73"/>
  <c r="AL246" i="73"/>
  <c r="AL247" i="73"/>
  <c r="AL248" i="73"/>
  <c r="AL249" i="73"/>
  <c r="AL250" i="73"/>
  <c r="AL251" i="73"/>
  <c r="AL252" i="73"/>
  <c r="AL253" i="73"/>
  <c r="AL254" i="73"/>
  <c r="AL255" i="73"/>
  <c r="AL6" i="73"/>
  <c r="B7" i="8"/>
  <c r="AE6" i="73"/>
  <c r="AK6" i="73"/>
  <c r="C7" i="8"/>
  <c r="D7" i="8"/>
  <c r="E7" i="8"/>
  <c r="F7" i="8"/>
  <c r="G7" i="8"/>
  <c r="H7" i="8"/>
  <c r="I7" i="8"/>
  <c r="J7" i="8"/>
  <c r="M255" i="73"/>
  <c r="M254" i="73"/>
  <c r="M253" i="73"/>
  <c r="M252" i="73"/>
  <c r="M251" i="73"/>
  <c r="M250" i="73"/>
  <c r="M249" i="73"/>
  <c r="M248" i="73"/>
  <c r="M247" i="73"/>
  <c r="M246" i="73"/>
  <c r="M245" i="73"/>
  <c r="M244" i="73"/>
  <c r="M243" i="73"/>
  <c r="M242" i="73"/>
  <c r="M241" i="73"/>
  <c r="M240" i="73"/>
  <c r="M239" i="73"/>
  <c r="M238" i="73"/>
  <c r="M237" i="73"/>
  <c r="M236" i="73"/>
  <c r="M235" i="73"/>
  <c r="M234" i="73"/>
  <c r="M233" i="73"/>
  <c r="M232" i="73"/>
  <c r="M231" i="73"/>
  <c r="M230" i="73"/>
  <c r="M229" i="73"/>
  <c r="M228" i="73"/>
  <c r="M227" i="73"/>
  <c r="M226" i="73"/>
  <c r="M225" i="73"/>
  <c r="M224" i="73"/>
  <c r="M223" i="73"/>
  <c r="M222" i="73"/>
  <c r="M221" i="73"/>
  <c r="M220" i="73"/>
  <c r="M219" i="73"/>
  <c r="M218" i="73"/>
  <c r="M217" i="73"/>
  <c r="M216" i="73"/>
  <c r="M215" i="73"/>
  <c r="M214" i="73"/>
  <c r="M213" i="73"/>
  <c r="M212" i="73"/>
  <c r="M211" i="73"/>
  <c r="M210" i="73"/>
  <c r="M209" i="73"/>
  <c r="M208" i="73"/>
  <c r="M207" i="73"/>
  <c r="M206" i="73"/>
  <c r="M205" i="73"/>
  <c r="M204" i="73"/>
  <c r="M203" i="73"/>
  <c r="M202" i="73"/>
  <c r="M201" i="73"/>
  <c r="M200" i="73"/>
  <c r="M199" i="73"/>
  <c r="M198" i="73"/>
  <c r="M197" i="73"/>
  <c r="M196" i="73"/>
  <c r="M195" i="73"/>
  <c r="M194" i="73"/>
  <c r="M193" i="73"/>
  <c r="M192" i="73"/>
  <c r="M191" i="73"/>
  <c r="M190" i="73"/>
  <c r="M189" i="73"/>
  <c r="M188" i="73"/>
  <c r="M187" i="73"/>
  <c r="M186" i="73"/>
  <c r="M185" i="73"/>
  <c r="M184" i="73"/>
  <c r="M183" i="73"/>
  <c r="M182" i="73"/>
  <c r="M181" i="73"/>
  <c r="M180" i="73"/>
  <c r="M179" i="73"/>
  <c r="M178" i="73"/>
  <c r="M177" i="73"/>
  <c r="M176" i="73"/>
  <c r="M175" i="73"/>
  <c r="M174" i="73"/>
  <c r="M173" i="73"/>
  <c r="M172" i="73"/>
  <c r="M171" i="73"/>
  <c r="M170" i="73"/>
  <c r="M169" i="73"/>
  <c r="M168" i="73"/>
  <c r="M167" i="73"/>
  <c r="M166" i="73"/>
  <c r="M165" i="73"/>
  <c r="M164" i="73"/>
  <c r="M163" i="73"/>
  <c r="M162" i="73"/>
  <c r="M161" i="73"/>
  <c r="M160" i="73"/>
  <c r="M159" i="73"/>
  <c r="M158" i="73"/>
  <c r="M157" i="73"/>
  <c r="M156" i="73"/>
  <c r="M155" i="73"/>
  <c r="M154" i="73"/>
  <c r="M153" i="73"/>
  <c r="M152" i="73"/>
  <c r="M151" i="73"/>
  <c r="M150" i="73"/>
  <c r="M149" i="73"/>
  <c r="M148" i="73"/>
  <c r="M147" i="73"/>
  <c r="M146" i="73"/>
  <c r="M145" i="73"/>
  <c r="M144" i="73"/>
  <c r="M143" i="73"/>
  <c r="M142" i="73"/>
  <c r="M141" i="73"/>
  <c r="M140" i="73"/>
  <c r="M139" i="73"/>
  <c r="M138" i="73"/>
  <c r="M137" i="73"/>
  <c r="M136" i="73"/>
  <c r="M135" i="73"/>
  <c r="M134" i="73"/>
  <c r="M133" i="73"/>
  <c r="M132" i="73"/>
  <c r="M131" i="73"/>
  <c r="M130" i="73"/>
  <c r="M129" i="73"/>
  <c r="M128" i="73"/>
  <c r="M127" i="73"/>
  <c r="M126" i="73"/>
  <c r="M125" i="73"/>
  <c r="M124" i="73"/>
  <c r="M123" i="73"/>
  <c r="M122" i="73"/>
  <c r="M121" i="73"/>
  <c r="M120" i="73"/>
  <c r="M119" i="73"/>
  <c r="M118" i="73"/>
  <c r="M117" i="73"/>
  <c r="M116" i="73"/>
  <c r="M115" i="73"/>
  <c r="M114" i="73"/>
  <c r="M113" i="73"/>
  <c r="M112" i="73"/>
  <c r="M111" i="73"/>
  <c r="M110" i="73"/>
  <c r="M109" i="73"/>
  <c r="M108" i="73"/>
  <c r="M107" i="73"/>
  <c r="M106" i="73"/>
  <c r="M105" i="73"/>
  <c r="M104" i="73"/>
  <c r="M103" i="73"/>
  <c r="M102" i="73"/>
  <c r="M101" i="73"/>
  <c r="M100" i="73"/>
  <c r="M99" i="73"/>
  <c r="M98" i="73"/>
  <c r="M97" i="73"/>
  <c r="M96" i="73"/>
  <c r="M95" i="73"/>
  <c r="M94" i="73"/>
  <c r="M93" i="73"/>
  <c r="M92" i="73"/>
  <c r="M91" i="73"/>
  <c r="M90" i="73"/>
  <c r="M89" i="73"/>
  <c r="M88" i="73"/>
  <c r="M87" i="73"/>
  <c r="M86" i="73"/>
  <c r="M85" i="73"/>
  <c r="M84" i="73"/>
  <c r="M83" i="73"/>
  <c r="M82" i="73"/>
  <c r="M81" i="73"/>
  <c r="M80" i="73"/>
  <c r="M79" i="73"/>
  <c r="M78" i="73"/>
  <c r="M77" i="73"/>
  <c r="M76" i="73"/>
  <c r="M75" i="73"/>
  <c r="M74" i="73"/>
  <c r="M73" i="73"/>
  <c r="M72" i="73"/>
  <c r="M71" i="73"/>
  <c r="M70" i="73"/>
  <c r="M69" i="73"/>
  <c r="M68" i="73"/>
  <c r="M67" i="73"/>
  <c r="M66" i="73"/>
  <c r="M65" i="73"/>
  <c r="M64" i="73"/>
  <c r="M63" i="73"/>
  <c r="M62" i="73"/>
  <c r="M61" i="73"/>
  <c r="M60" i="73"/>
  <c r="M59" i="73"/>
  <c r="M58" i="73"/>
  <c r="M57" i="73"/>
  <c r="M56" i="73"/>
  <c r="M55" i="73"/>
  <c r="M54" i="73"/>
  <c r="M53" i="73"/>
  <c r="M52" i="73"/>
  <c r="M51" i="73"/>
  <c r="M50" i="73"/>
  <c r="M49" i="73"/>
  <c r="M48" i="73"/>
  <c r="M47" i="73"/>
  <c r="M46" i="73"/>
  <c r="M45" i="73"/>
  <c r="M44" i="73"/>
  <c r="M43" i="73"/>
  <c r="M42" i="73"/>
  <c r="M41" i="73"/>
  <c r="M40" i="73"/>
  <c r="M39" i="73"/>
  <c r="M38" i="73"/>
  <c r="M37" i="73"/>
  <c r="M36" i="73"/>
  <c r="M35" i="73"/>
  <c r="M34" i="73"/>
  <c r="M33" i="73"/>
  <c r="M32" i="73"/>
  <c r="M31" i="73"/>
  <c r="M30" i="73"/>
  <c r="M29" i="73"/>
  <c r="M28" i="73"/>
  <c r="M27" i="73"/>
  <c r="M26" i="73"/>
  <c r="M25" i="73"/>
  <c r="M24" i="73"/>
  <c r="M23" i="73"/>
  <c r="M22" i="73"/>
  <c r="M21" i="73"/>
  <c r="M20" i="73"/>
  <c r="M19" i="73"/>
  <c r="M18" i="73"/>
  <c r="M17" i="73"/>
  <c r="M16" i="73"/>
  <c r="M15" i="73"/>
  <c r="M14" i="73"/>
  <c r="M13" i="73"/>
  <c r="M12" i="73"/>
  <c r="M11" i="73"/>
  <c r="M10" i="73"/>
  <c r="M9" i="73"/>
  <c r="M7" i="73"/>
  <c r="AJ6" i="73"/>
  <c r="AI6" i="73"/>
  <c r="M6" i="73"/>
  <c r="AK3" i="73"/>
  <c r="AJ3" i="73"/>
  <c r="AI3" i="73"/>
  <c r="AH3" i="73"/>
  <c r="AG3" i="73"/>
  <c r="AF3" i="73"/>
  <c r="AC3" i="73"/>
  <c r="AA3" i="73"/>
  <c r="Z3" i="73"/>
  <c r="Y3" i="73"/>
  <c r="X3" i="73"/>
  <c r="W3" i="73"/>
  <c r="V3" i="73"/>
  <c r="U3" i="73"/>
  <c r="T3" i="73"/>
  <c r="S3" i="73"/>
  <c r="M3" i="73"/>
  <c r="L3" i="73"/>
  <c r="K3" i="73"/>
  <c r="J3" i="73"/>
  <c r="I3" i="73"/>
  <c r="H3" i="73"/>
  <c r="C3" i="73"/>
  <c r="AK2" i="73"/>
  <c r="AJ2" i="73"/>
  <c r="AI2" i="73"/>
  <c r="AH2" i="73"/>
  <c r="AG2" i="73"/>
  <c r="AF2" i="73"/>
  <c r="AC2" i="73"/>
  <c r="AA2" i="73"/>
  <c r="Z2" i="73"/>
  <c r="Y2" i="73"/>
  <c r="X2" i="73"/>
  <c r="W2" i="73"/>
  <c r="V2" i="73"/>
  <c r="U2" i="73"/>
  <c r="T2" i="73"/>
  <c r="S2" i="73"/>
  <c r="M2" i="73"/>
  <c r="L2" i="73"/>
  <c r="K2" i="73"/>
  <c r="J2" i="73"/>
  <c r="I2" i="73"/>
  <c r="H2" i="73"/>
  <c r="H52" i="72"/>
  <c r="H51" i="72"/>
  <c r="H50" i="72"/>
  <c r="H49" i="72"/>
  <c r="H48" i="72"/>
  <c r="H47" i="72"/>
  <c r="H46" i="72"/>
  <c r="H45" i="72"/>
  <c r="H44" i="72"/>
  <c r="H43" i="72"/>
  <c r="H42" i="72"/>
  <c r="H41" i="72"/>
  <c r="H40" i="72"/>
  <c r="H39" i="72"/>
  <c r="H38" i="72"/>
  <c r="H37" i="72"/>
  <c r="H36" i="72"/>
  <c r="H35" i="72"/>
  <c r="H34" i="72"/>
  <c r="H33" i="72"/>
  <c r="H32" i="72"/>
  <c r="H31" i="72"/>
  <c r="H30" i="72"/>
  <c r="H29" i="72"/>
  <c r="H28" i="72"/>
  <c r="H27" i="72"/>
  <c r="H26" i="72"/>
  <c r="H25" i="72"/>
  <c r="H24" i="72"/>
  <c r="H23" i="72"/>
  <c r="H22" i="72"/>
  <c r="H21" i="72"/>
  <c r="H20" i="72"/>
  <c r="H19" i="72"/>
  <c r="H18" i="72"/>
  <c r="H17" i="72"/>
  <c r="H16" i="72"/>
  <c r="H15" i="72"/>
  <c r="H14" i="72"/>
  <c r="H13" i="72"/>
  <c r="H12" i="72"/>
  <c r="H11" i="72"/>
  <c r="H10" i="72"/>
  <c r="H9" i="72"/>
  <c r="H8" i="72"/>
  <c r="H7" i="72"/>
</calcChain>
</file>

<file path=xl/sharedStrings.xml><?xml version="1.0" encoding="utf-8"?>
<sst xmlns="http://schemas.openxmlformats.org/spreadsheetml/2006/main" count="222" uniqueCount="160">
  <si>
    <t>Total</t>
  </si>
  <si>
    <t>Tache</t>
  </si>
  <si>
    <t>Partenaire</t>
  </si>
  <si>
    <t>Homme.mois cat 1</t>
  </si>
  <si>
    <t>Homme.mois cat 2</t>
  </si>
  <si>
    <t>Autres coûts</t>
  </si>
  <si>
    <t>Contribution aux amortissements</t>
  </si>
  <si>
    <t>Coûts de sous-traitance</t>
  </si>
  <si>
    <t>Total des coûts</t>
  </si>
  <si>
    <t>Total coûts non éligibles</t>
  </si>
  <si>
    <t>Homme.mois cat 3</t>
  </si>
  <si>
    <t>Classification</t>
  </si>
  <si>
    <t>TOTAL =&gt;</t>
  </si>
  <si>
    <t>SOUS-TOTAL =&gt;</t>
  </si>
  <si>
    <t>Livrable</t>
  </si>
  <si>
    <t>Sous-tache</t>
  </si>
  <si>
    <t>Etape-clef</t>
  </si>
  <si>
    <t>Salaires et charges</t>
  </si>
  <si>
    <t>Intitulé de l'activité</t>
  </si>
  <si>
    <t>Coûts de sous-traitance :</t>
  </si>
  <si>
    <t>Salaires chargés non environnés</t>
  </si>
  <si>
    <t>Frais connexes</t>
  </si>
  <si>
    <t>Total Homme.mois</t>
  </si>
  <si>
    <t>dont salaires personnels permanents</t>
  </si>
  <si>
    <t>Coût de refacturation interne</t>
  </si>
  <si>
    <t>Total coûts éligibles et retenus</t>
  </si>
  <si>
    <t>Homme.mois cat 4</t>
  </si>
  <si>
    <t>Homme.mois cat 5</t>
  </si>
  <si>
    <t>Frais de Mission</t>
  </si>
  <si>
    <t>Total coûts non éligibles et non retenus</t>
  </si>
  <si>
    <t>Total coûts non retenus</t>
  </si>
  <si>
    <t>Aide totale</t>
  </si>
  <si>
    <t>(vide)</t>
  </si>
  <si>
    <t>Total général</t>
  </si>
  <si>
    <t>Coûts éligibles et retenus (€)</t>
  </si>
  <si>
    <t>Aide totale (€)</t>
  </si>
  <si>
    <t>Subventions (€)</t>
  </si>
  <si>
    <t>Subventions</t>
  </si>
  <si>
    <t>dont salaires sans pers. permanents</t>
  </si>
  <si>
    <t>dont salaires personnels permanents (statutaires organismes publics)</t>
  </si>
  <si>
    <t>Frais de mission</t>
  </si>
  <si>
    <t>Commentaires</t>
  </si>
  <si>
    <t>Frais de mission :</t>
  </si>
  <si>
    <t>Coûts de refacturation interne</t>
  </si>
  <si>
    <t>dont salaires permanents :</t>
  </si>
  <si>
    <t>GE</t>
  </si>
  <si>
    <t>PE</t>
  </si>
  <si>
    <t>Nom court du partenaire</t>
  </si>
  <si>
    <t>Taux aide</t>
  </si>
  <si>
    <t>Base de données des coûts du projet</t>
  </si>
  <si>
    <t>Contributions aux amortissements</t>
  </si>
  <si>
    <t>ME</t>
  </si>
  <si>
    <t>Période (semestre)</t>
  </si>
  <si>
    <t>Contributions aux amortissements :</t>
  </si>
  <si>
    <t>Coûts de refacturation interne :</t>
  </si>
  <si>
    <t>NE PAS COPIER/COLLER DE LIGNE EN-DESSOUS</t>
  </si>
  <si>
    <t>Frais connexes (forfaitaires)</t>
  </si>
  <si>
    <t>Frais connexes (forfaitaires) :</t>
  </si>
  <si>
    <t>Taux d'aide sur éligibles et retenus</t>
  </si>
  <si>
    <t>NE</t>
  </si>
  <si>
    <t>Synthèse des coûts du projet</t>
  </si>
  <si>
    <t>Copier / coller ce tableau dans le dossier de candidature</t>
  </si>
  <si>
    <t>Aide prévisionnelle au projet</t>
  </si>
  <si>
    <t>Catégorie d'entreprise ou assimilé</t>
  </si>
  <si>
    <t>Sous-tâche</t>
  </si>
  <si>
    <t>Désignation et description
de l'équipement amorti</t>
  </si>
  <si>
    <t>Semestre projet d'acquisition</t>
  </si>
  <si>
    <r>
      <t>Valeur d'acquisition (</t>
    </r>
    <r>
      <rPr>
        <sz val="10"/>
        <color indexed="9"/>
        <rFont val="Arial"/>
        <family val="2"/>
      </rPr>
      <t>€)</t>
    </r>
  </si>
  <si>
    <r>
      <t>Amortissement semestriel (</t>
    </r>
    <r>
      <rPr>
        <sz val="10"/>
        <color indexed="9"/>
        <rFont val="Arial"/>
        <family val="2"/>
      </rPr>
      <t>€)</t>
    </r>
  </si>
  <si>
    <r>
      <t>Part d'utilisation affectée au projet (</t>
    </r>
    <r>
      <rPr>
        <sz val="10"/>
        <color indexed="9"/>
        <rFont val="Arial"/>
        <family val="2"/>
      </rPr>
      <t>%)</t>
    </r>
  </si>
  <si>
    <t>Durée d'utilisation dans le cadre du projet (en semestre)</t>
  </si>
  <si>
    <t>Contribution aux amortissements sur la durée du projet (€)</t>
  </si>
  <si>
    <t>Durée d'amortissement comptable (en semestre)</t>
  </si>
  <si>
    <t>Nature des coûts</t>
  </si>
  <si>
    <t>Fournisseur pressenti</t>
  </si>
  <si>
    <t>Localisation</t>
  </si>
  <si>
    <t>AAP</t>
  </si>
  <si>
    <t xml:space="preserve">La sous-traitance s’effectue entre entreprises différentes (= SIREN différents), y compris membres d’un même groupe.
Sont éligibles les coûts de la recherche contractuelle, des connaissances techniques et des brevets et les coûts des prestations de services utilisés exclusivement pour l'activité du projet.
</t>
  </si>
  <si>
    <t>RI (Recherche Industrielle)</t>
  </si>
  <si>
    <t>DE (Développement Expérimental)</t>
  </si>
  <si>
    <t xml:space="preserve">  Principes généraux</t>
  </si>
  <si>
    <t>Les coûts admissibles de recherche et de développement sont affectés à une catégorie spécifique (recherche industrielle, développement expérimental)</t>
  </si>
  <si>
    <r>
      <t xml:space="preserve">Les aides releve intégralement des catégories suivantes :
</t>
    </r>
    <r>
      <rPr>
        <b/>
        <i/>
        <sz val="10"/>
        <rFont val="Arial"/>
        <family val="2"/>
      </rPr>
      <t>"Développement expérimental",</t>
    </r>
    <r>
      <rPr>
        <sz val="10"/>
        <rFont val="Arial"/>
        <family val="2"/>
      </rPr>
      <t xml:space="preserve"> définie comme l'acquisition, l'association, la mise en forme et l'utilisation de connaissances et d'aptitudes scientifiques, technologiques, commerciales et autres pertinentes en vue de développer des produits, des procédés ou des services nouveaux ou améliorés. 
Il peut aussi s'agir, par exemple, d'activités visant la définition théorique et la planification de produits, de procédés ou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finals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
</t>
    </r>
  </si>
  <si>
    <t>Définition des différents types de nature des coûts</t>
  </si>
  <si>
    <t>Le document contient 3 types d'onglets :</t>
  </si>
  <si>
    <t xml:space="preserve">Définition des catégories d'aide </t>
  </si>
  <si>
    <t xml:space="preserve"> Onglet "Nature" : Définitions des catégories d'aide et natures de coûts</t>
  </si>
  <si>
    <t xml:space="preserve">  Onglet "Partenaires" : Entrer la liste des partenaires</t>
  </si>
  <si>
    <t>GE : Grande entreprise; ME : Moyenne entreprise, PE : Petite entreprise</t>
  </si>
  <si>
    <t>Appel à projet ponts connectés</t>
  </si>
  <si>
    <r>
      <t xml:space="preserve">Les aides sont octroyées directement à l’organisme de recherche et de diffusion des connaissances et ne comportent pas l’octroi direct d’une aide sans rapport avec la recherche visées.
Les aides releve intégralement des catégories suivantes :
</t>
    </r>
    <r>
      <rPr>
        <sz val="10"/>
        <rFont val="Arial"/>
        <family val="2"/>
      </rPr>
      <t xml:space="preserve">- </t>
    </r>
    <r>
      <rPr>
        <b/>
        <i/>
        <sz val="10"/>
        <rFont val="Arial"/>
        <family val="2"/>
      </rPr>
      <t>"Recherche industrielle",</t>
    </r>
    <r>
      <rPr>
        <sz val="10"/>
        <rFont val="Arial"/>
        <family val="2"/>
      </rPr>
      <t xml:space="preserve"> définie comme la recherche planifiée ou des enquêtes critiques visant à acquérir de nouvelles connaissances et aptitudes en vue de mettre au point de nouveaux produits, procédés ou services, ou d'entraîner une amélioration notable de produits, procédés ou services existants. Elle comprend la création de composants de systèmes complexes et peut inclure la construction de prototypes dans un environnement de laboratoire ou dans un environnement à interfaces simulées vers les systèmes existants, ainsi que des lignes pilotes, lorsque c'est nécessaire pour la recherche industrielle, et notamment pour la validation de technologies génériques;</t>
    </r>
  </si>
  <si>
    <t xml:space="preserve">Tableau d'amortissement d'équipements </t>
  </si>
  <si>
    <t>taux de</t>
  </si>
  <si>
    <t>taux ri</t>
  </si>
  <si>
    <t>catégorie</t>
  </si>
  <si>
    <t>rappel</t>
  </si>
  <si>
    <t>ligne</t>
  </si>
  <si>
    <t>DE</t>
  </si>
  <si>
    <t>RI</t>
  </si>
  <si>
    <t>Autres coûts : achats,  consommable</t>
  </si>
  <si>
    <t xml:space="preserve">Renseigner par  tâche, par sous-tâche et par partenaire  :
- la désignation et la description des differents biens acquis pour le projet,
- la valeur d'acquisition, le semestre projet d'acquisition et la durée d'amortissement comptable (en semestre),
- l'estimation de la part d'utilisation du bien affectée au projet (%) et la durée d'utilisation dans le cadre du projet en semestre,
</t>
  </si>
  <si>
    <r>
      <t xml:space="preserve">Dépenses de personnel (chercheurs, techniciens et autres personnels d'appui), employés exclusivement pour le projet, comprenant les salaires, les charges sociales afférentes et les indémnités de stage
A exprimer </t>
    </r>
    <r>
      <rPr>
        <b/>
        <sz val="10"/>
        <rFont val="Arial"/>
        <family val="2"/>
      </rPr>
      <t>exclusivement</t>
    </r>
    <r>
      <rPr>
        <sz val="10"/>
        <rFont val="Arial"/>
        <family val="2"/>
      </rPr>
      <t xml:space="preserve"> en salaire et charges (sans autres frais liés à ces salaires, chargés non environnés)
La rémunération principale des personnels de la fonction publique de l'Etat, des collectivités territoriales et les charges sociales associées ne sont pas éligibles.
Ces dépenses sont à séparer et à inscrire dans le colonne "dont salaires personnels permanents (statutaires organismes publics)"</t>
    </r>
  </si>
  <si>
    <t>SEM03</t>
  </si>
  <si>
    <t>EC01</t>
  </si>
  <si>
    <t>TOTO</t>
  </si>
  <si>
    <t>ne pas effacer</t>
  </si>
  <si>
    <t>Total coûts non éligibles ou non retenus</t>
  </si>
  <si>
    <t>SEM06</t>
  </si>
  <si>
    <t>tata</t>
  </si>
  <si>
    <t>Total des coûts hors "permanents publics"</t>
  </si>
  <si>
    <t>Salaires chargés cat 3</t>
  </si>
  <si>
    <t>Salaires chargés cat 1</t>
  </si>
  <si>
    <t>Salaires chargés cat 2</t>
  </si>
  <si>
    <t>Salaires chargés cat 4</t>
  </si>
  <si>
    <t>Salaires chargés cat 5</t>
  </si>
  <si>
    <t>Total salaires chargés (hors Quote part frais de structure)</t>
  </si>
  <si>
    <t>couts salariaux directs sans pers. permanents</t>
  </si>
  <si>
    <t>Les frais connexes sont les dépenses qui concourent à la réalisation du projet sans toutefois pouvoir être directement attribués à celui-ci.
Ils sont forfaitairement retenu pour 15% des dépenses salariales directes y compris permanents</t>
  </si>
  <si>
    <t>Somme de couts salariaux directs sans pers. permanents</t>
  </si>
  <si>
    <t>Somme de Autres coûts : achats,  consommable</t>
  </si>
  <si>
    <t>Somme de Total coûts éligibles et retenus</t>
  </si>
  <si>
    <t>Somme de Aide totale</t>
  </si>
  <si>
    <t>taux moyen de subvention</t>
  </si>
  <si>
    <t>Paramétrage partenaire</t>
  </si>
  <si>
    <t>Pour info : les taux appliqués aux montant éligibles sont :</t>
  </si>
  <si>
    <t>Merci de renseigner les cellules vertes</t>
  </si>
  <si>
    <t>1.1</t>
  </si>
  <si>
    <t>1.2</t>
  </si>
  <si>
    <t>la machine</t>
  </si>
  <si>
    <t>SEM02</t>
  </si>
  <si>
    <t xml:space="preserve">Valeur brute au bilan des instruments et du matériel utilisés pour le projet.
Seuls les coûts d'amortissements correspondant à la durée du projet, calculés conformément aux pratiques comptables, sont admissibles.
</t>
  </si>
  <si>
    <t>Autres frais d'exploitation résultant directement de l'activité du projet (consommable, abonnements, ….
(même règle pour la TVA)</t>
  </si>
  <si>
    <t>consommable ou service acheté</t>
  </si>
  <si>
    <t>Montant (€)</t>
  </si>
  <si>
    <t>nature du cout</t>
  </si>
  <si>
    <t>montant affecté au projet</t>
  </si>
  <si>
    <t>règle de répartition conduisant à ce montant (littéraire)</t>
  </si>
  <si>
    <t>Merci de renseigner les cellules vertes si concerné</t>
  </si>
  <si>
    <t>controle</t>
  </si>
  <si>
    <t xml:space="preserve">  Onglet "Amortissements" : Tableau d'amortissement </t>
  </si>
  <si>
    <t xml:space="preserve">  Onglet "BdC" : Compléter la base de données </t>
  </si>
  <si>
    <r>
      <rPr>
        <b/>
        <i/>
        <sz val="12"/>
        <color rgb="FFFF0000"/>
        <rFont val="Arial"/>
        <family val="2"/>
      </rPr>
      <t xml:space="preserve">
- </t>
    </r>
    <r>
      <rPr>
        <i/>
        <sz val="12"/>
        <color rgb="FFFF0000"/>
        <rFont val="Arial"/>
        <family val="2"/>
      </rPr>
      <t xml:space="preserve">L'unité de temps </t>
    </r>
    <r>
      <rPr>
        <i/>
        <sz val="10"/>
        <rFont val="Arial"/>
        <family val="2"/>
      </rPr>
      <t xml:space="preserve">pour décrire le découpage de l'ensemble du projet </t>
    </r>
    <r>
      <rPr>
        <i/>
        <sz val="12"/>
        <color rgb="FFFF0000"/>
        <rFont val="Arial"/>
        <family val="2"/>
      </rPr>
      <t>sur chaque ligne a été fixée au</t>
    </r>
    <r>
      <rPr>
        <i/>
        <u/>
        <sz val="12"/>
        <color rgb="FFFF0000"/>
        <rFont val="Arial"/>
        <family val="2"/>
      </rPr>
      <t>semestre.</t>
    </r>
    <r>
      <rPr>
        <sz val="10"/>
        <rFont val="Arial"/>
        <family val="2"/>
      </rPr>
      <t xml:space="preserve">Si une tache se déroule sur 2 ans, soit 4 semestres, décomposer les coûts en 4 semestres soit 4 lignes pour la même tâche.
- Ne renseigner </t>
    </r>
    <r>
      <rPr>
        <sz val="12"/>
        <color rgb="FFFF0000"/>
        <rFont val="Arial"/>
        <family val="2"/>
      </rPr>
      <t xml:space="preserve">qu'une valeur </t>
    </r>
    <r>
      <rPr>
        <sz val="10"/>
        <rFont val="Arial"/>
        <family val="2"/>
      </rPr>
      <t xml:space="preserve">par tâche, de sous-tâche livrable, de partenaire et de semestre </t>
    </r>
    <r>
      <rPr>
        <sz val="12"/>
        <color rgb="FFFF0000"/>
        <rFont val="Arial"/>
        <family val="2"/>
      </rPr>
      <t>par cellule.</t>
    </r>
    <r>
      <rPr>
        <sz val="10"/>
        <rFont val="Arial"/>
        <family val="2"/>
      </rPr>
      <t xml:space="preserve">
</t>
    </r>
  </si>
  <si>
    <t xml:space="preserve">  Onglet "Refacturation interne" :  </t>
  </si>
  <si>
    <t>Décrire les refacturations internnes envisagées dès lors que leur somme dépasse 5% du montant du projet</t>
  </si>
  <si>
    <t xml:space="preserve">  Onglet "Details autres  coûts" : Tableau de description </t>
  </si>
  <si>
    <t>Description des Autres coûts (colonne AA) dès lors que leur somme dépasse 5% du budget du projet</t>
  </si>
  <si>
    <t>Description des coûts de refacturation interne - colonne Y de l'onglet BdC dès lors que leur somme dépasse 5% du budget du projet</t>
  </si>
  <si>
    <t>détail des autres coûts dès lors que leur somme dépasse 5% du budget du projet</t>
  </si>
  <si>
    <t>entreprise 1</t>
  </si>
  <si>
    <t>entreprise 2</t>
  </si>
  <si>
    <t xml:space="preserve">Copier / coller ce tableau dans le dossier de candidature après avoir raffraichi le tableau croisé dynamique </t>
  </si>
  <si>
    <t>Raffraichir le tableau croisé dynamique  après chaque modification dans la saisie dans BdC</t>
  </si>
  <si>
    <t>1/  les régimes d'aides possibles,
2/ les différentes natures de coûts possibles,</t>
  </si>
  <si>
    <t xml:space="preserve">Nota Bene : Les coûts des partenaires signataires de l'accord de consortium et qui ne demandent pas d'aide doivent apparaitre.
1/ Renseigner le nom de chaque partenaire du projet, leur catégorie d'entreprise au sens de la commission européenne. </t>
  </si>
  <si>
    <t>1/ Remplir chaque ligne des onglets "partenaires", "BdC", "Amortissements" et "descriptions des coûts" 
Les coûts sont à exprimer hors TVA sauf pour les dépenses de sous-traitance en cas de non assujettissement à la TVA  ou d'assujettissement partiel du bénéficiaire et pour les frais de missions qui doivent toujours être exprimés en TTC.
Pour les établissements de recherche les coûts complets sont à présenter, notamment les coûts de personnels permanents en complément des coûts marginaux. Il est donc demandé d'indiquer les coûts des personnels permanents dans la colonne T (montant global).
2/ En cas de besoin, une zone libre a été laissée à l'usage des proposants pour transmettre au Cerema des commentaires pertinents pour l'instruction.
3/ Renseigner une proposition de classification (RI : Recherche industrielle / DE : Développement expérimental /  NE : Non éligible / NR : Non retenu) . La classification est suceptible d'être modifiée par le Cerema au cours de l'instruction du projet.</t>
  </si>
  <si>
    <t>Nom du Projet</t>
  </si>
  <si>
    <t>instrumentation VIPP</t>
  </si>
  <si>
    <t>Nota Bene: certaines cellules dans les onglets verts sont renseignées de manière fictive pour illustrer le remplissage (entreprose 1, instrumentation VIPP). Y substituer naturellement les bonnes informations</t>
  </si>
  <si>
    <t>1/ Onglets blancs : aide au remplissage de la base de données, à ne pas modifier
2/ Onglets bleus : informations à compléter par les partenaires,
3/ Onglets verts : tableaux de synthèse automatiquement générés mais à actualiser (tableaux croisés dynamiques)</t>
  </si>
  <si>
    <t>Appel à projets Ponts connectés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</si>
</sst>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0.0"/>
    <numFmt numFmtId="166" formatCode="#,##0,\k&quot;€&quot;"/>
    <numFmt numFmtId="167" formatCode="0%;;;"/>
    <numFmt numFmtId="168" formatCode="0.0;;;"/>
    <numFmt numFmtId="169" formatCode="_-* #,##0\ _€_-;\-* #,##0\ _€_-;_-* &quot;-&quot;??\ _€_-;_-@_-"/>
    <numFmt numFmtId="170" formatCode="_-* #,##0\ &quot;€&quot;_-;\-* #,##0\ &quot;€&quot;_-;_-* &quot;-&quot;??\ &quot;€&quot;_-;_-@_-"/>
    <numFmt numFmtId="171" formatCode="\v0.0"/>
  </numFmts>
  <fonts count="34" x14ac:knownFonts="1">
    <font>
      <sz val="10"/>
      <name val="Arial"/>
    </font>
    <font>
      <sz val="10"/>
      <name val="Arial"/>
      <family val="2"/>
    </font>
    <font>
      <sz val="8"/>
      <name val="Arial"/>
      <family val="2"/>
    </font>
    <font>
      <b/>
      <sz val="10"/>
      <name val="Arial"/>
      <family val="2"/>
    </font>
    <font>
      <sz val="10"/>
      <name val="Arial"/>
      <family val="2"/>
    </font>
    <font>
      <b/>
      <sz val="10"/>
      <color indexed="10"/>
      <name val="Arial"/>
      <family val="2"/>
    </font>
    <font>
      <sz val="11"/>
      <name val="Arial"/>
      <family val="2"/>
    </font>
    <font>
      <b/>
      <sz val="10"/>
      <color indexed="12"/>
      <name val="Arial"/>
      <family val="2"/>
    </font>
    <font>
      <sz val="10"/>
      <color indexed="12"/>
      <name val="Arial"/>
      <family val="2"/>
    </font>
    <font>
      <sz val="10"/>
      <name val="Arial"/>
      <family val="2"/>
    </font>
    <font>
      <b/>
      <sz val="11"/>
      <name val="Arial"/>
      <family val="2"/>
    </font>
    <font>
      <sz val="10"/>
      <color indexed="23"/>
      <name val="Arial"/>
      <family val="2"/>
    </font>
    <font>
      <b/>
      <sz val="10"/>
      <color rgb="FFFFFF00"/>
      <name val="Arial"/>
      <family val="2"/>
    </font>
    <font>
      <b/>
      <sz val="14"/>
      <color indexed="9"/>
      <name val="Calibri"/>
      <family val="2"/>
    </font>
    <font>
      <u/>
      <sz val="10"/>
      <color indexed="12"/>
      <name val="Arial"/>
      <family val="2"/>
    </font>
    <font>
      <u/>
      <sz val="10"/>
      <color indexed="20"/>
      <name val="Arial"/>
      <family val="2"/>
    </font>
    <font>
      <b/>
      <sz val="10"/>
      <color rgb="FFFF0000"/>
      <name val="Arial"/>
      <family val="2"/>
    </font>
    <font>
      <b/>
      <sz val="10"/>
      <color theme="0"/>
      <name val="Arial"/>
      <family val="2"/>
    </font>
    <font>
      <sz val="10"/>
      <color theme="0"/>
      <name val="Arial"/>
      <family val="2"/>
    </font>
    <font>
      <b/>
      <sz val="14"/>
      <color theme="0"/>
      <name val="Arial"/>
      <family val="2"/>
    </font>
    <font>
      <sz val="10"/>
      <name val="Arial"/>
      <family val="2"/>
    </font>
    <font>
      <i/>
      <sz val="10"/>
      <name val="Arial"/>
      <family val="2"/>
    </font>
    <font>
      <b/>
      <sz val="12"/>
      <color theme="0"/>
      <name val="Arial"/>
      <family val="2"/>
    </font>
    <font>
      <b/>
      <sz val="10"/>
      <color rgb="FF0000FF"/>
      <name val="Arial"/>
      <family val="2"/>
    </font>
    <font>
      <b/>
      <i/>
      <sz val="10"/>
      <color rgb="FFFF0000"/>
      <name val="Arial"/>
      <family val="2"/>
    </font>
    <font>
      <sz val="10"/>
      <color indexed="9"/>
      <name val="Arial"/>
      <family val="2"/>
    </font>
    <font>
      <b/>
      <sz val="11"/>
      <color rgb="FFFFFF00"/>
      <name val="Arial"/>
      <family val="2"/>
    </font>
    <font>
      <b/>
      <sz val="11"/>
      <color theme="0"/>
      <name val="Arial"/>
      <family val="2"/>
    </font>
    <font>
      <b/>
      <i/>
      <sz val="10"/>
      <name val="Arial"/>
      <family val="2"/>
    </font>
    <font>
      <b/>
      <i/>
      <sz val="12"/>
      <color rgb="FFFF0000"/>
      <name val="Arial"/>
      <family val="2"/>
    </font>
    <font>
      <sz val="12"/>
      <color rgb="FFFF0000"/>
      <name val="Arial"/>
      <family val="2"/>
    </font>
    <font>
      <i/>
      <sz val="12"/>
      <color rgb="FFFF0000"/>
      <name val="Arial"/>
      <family val="2"/>
    </font>
    <font>
      <i/>
      <u/>
      <sz val="12"/>
      <color rgb="FFFF0000"/>
      <name val="Arial"/>
      <family val="2"/>
    </font>
    <font>
      <b/>
      <sz val="12"/>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3CB6EC"/>
        <bgColor indexed="64"/>
      </patternFill>
    </fill>
    <fill>
      <patternFill patternType="solid">
        <fgColor rgb="FFFFCCCC"/>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top/>
      <bottom/>
      <diagonal/>
    </border>
    <border>
      <left/>
      <right style="medium">
        <color indexed="64"/>
      </right>
      <top/>
      <bottom/>
      <diagonal/>
    </border>
    <border>
      <left style="thick">
        <color auto="1"/>
      </left>
      <right/>
      <top style="medium">
        <color auto="1"/>
      </top>
      <bottom/>
      <diagonal/>
    </border>
    <border>
      <left style="thick">
        <color auto="1"/>
      </left>
      <right/>
      <top/>
      <bottom/>
      <diagonal/>
    </border>
    <border>
      <left style="thick">
        <color auto="1"/>
      </left>
      <right/>
      <top/>
      <bottom style="medium">
        <color auto="1"/>
      </bottom>
      <diagonal/>
    </border>
    <border>
      <left style="dotted">
        <color auto="1"/>
      </left>
      <right/>
      <top style="medium">
        <color auto="1"/>
      </top>
      <bottom/>
      <diagonal/>
    </border>
    <border>
      <left style="dotted">
        <color auto="1"/>
      </left>
      <right/>
      <top/>
      <bottom style="medium">
        <color auto="1"/>
      </bottom>
      <diagonal/>
    </border>
    <border>
      <left style="medium">
        <color auto="1"/>
      </left>
      <right/>
      <top style="thin">
        <color auto="1"/>
      </top>
      <bottom style="medium">
        <color indexed="64"/>
      </bottom>
      <diagonal/>
    </border>
    <border>
      <left style="medium">
        <color indexed="64"/>
      </left>
      <right/>
      <top style="hair">
        <color auto="1"/>
      </top>
      <bottom style="hair">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4">
    <xf numFmtId="0" fontId="0" fillId="0" borderId="0"/>
    <xf numFmtId="164" fontId="1" fillId="0" borderId="0" applyFont="0" applyFill="0" applyBorder="0" applyAlignment="0" applyProtection="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1" fillId="0" borderId="0" applyFont="0" applyFill="0" applyBorder="0" applyAlignment="0" applyProtection="0"/>
    <xf numFmtId="0" fontId="1" fillId="0" borderId="0"/>
    <xf numFmtId="0" fontId="1" fillId="0" borderId="0"/>
    <xf numFmtId="9" fontId="20" fillId="0" borderId="0" applyFont="0" applyFill="0" applyBorder="0" applyAlignment="0" applyProtection="0"/>
    <xf numFmtId="44" fontId="1" fillId="0" borderId="0" applyFont="0" applyFill="0" applyBorder="0" applyAlignment="0" applyProtection="0"/>
  </cellStyleXfs>
  <cellXfs count="227">
    <xf numFmtId="0" fontId="0" fillId="0" borderId="0" xfId="0"/>
    <xf numFmtId="0" fontId="9"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164" fontId="0" fillId="0" borderId="0" xfId="0" applyNumberFormat="1"/>
    <xf numFmtId="0" fontId="6" fillId="2" borderId="0" xfId="0" applyFont="1" applyFill="1" applyAlignment="1" applyProtection="1">
      <alignment vertical="center"/>
    </xf>
    <xf numFmtId="0" fontId="0" fillId="0" borderId="0" xfId="0" applyAlignment="1" applyProtection="1">
      <alignment vertical="center"/>
    </xf>
    <xf numFmtId="0" fontId="1" fillId="0" borderId="0" xfId="0" applyFont="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center" vertical="center"/>
    </xf>
    <xf numFmtId="0" fontId="0" fillId="0" borderId="0" xfId="0" applyBorder="1" applyAlignment="1" applyProtection="1">
      <alignment vertical="center"/>
    </xf>
    <xf numFmtId="0" fontId="0" fillId="0" borderId="0" xfId="0" applyProtection="1"/>
    <xf numFmtId="0" fontId="8" fillId="0" borderId="0" xfId="0" applyFont="1" applyProtection="1"/>
    <xf numFmtId="0" fontId="1"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ill="1" applyProtection="1"/>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3" fontId="6" fillId="2" borderId="0" xfId="0" applyNumberFormat="1" applyFont="1" applyFill="1" applyAlignment="1" applyProtection="1">
      <alignment horizontal="center" vertical="center"/>
    </xf>
    <xf numFmtId="0" fontId="6" fillId="2" borderId="0" xfId="0" applyFont="1" applyFill="1" applyAlignment="1" applyProtection="1">
      <alignment horizontal="center" vertical="center"/>
    </xf>
    <xf numFmtId="0" fontId="4" fillId="2" borderId="0" xfId="0" applyFont="1" applyFill="1" applyAlignment="1" applyProtection="1">
      <alignment vertical="center"/>
    </xf>
    <xf numFmtId="3" fontId="0" fillId="2" borderId="0" xfId="0" applyNumberFormat="1" applyFill="1" applyAlignment="1" applyProtection="1">
      <alignment horizontal="center" vertical="center"/>
    </xf>
    <xf numFmtId="3" fontId="0" fillId="0" borderId="0" xfId="0" applyNumberFormat="1" applyFill="1" applyAlignment="1" applyProtection="1">
      <alignment horizontal="center" vertical="center"/>
    </xf>
    <xf numFmtId="3" fontId="7" fillId="2" borderId="0" xfId="0" applyNumberFormat="1" applyFont="1" applyFill="1" applyAlignment="1" applyProtection="1">
      <alignment horizontal="center" vertical="center"/>
    </xf>
    <xf numFmtId="168"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 fontId="1" fillId="3" borderId="7" xfId="0" applyNumberFormat="1" applyFont="1" applyFill="1" applyBorder="1" applyAlignment="1" applyProtection="1">
      <alignment horizontal="center" vertical="center"/>
    </xf>
    <xf numFmtId="3" fontId="0" fillId="6" borderId="0" xfId="0" applyNumberFormat="1" applyFill="1" applyAlignment="1" applyProtection="1">
      <alignment horizontal="center" vertical="center"/>
    </xf>
    <xf numFmtId="0" fontId="12" fillId="6" borderId="0" xfId="0" applyFont="1" applyFill="1" applyAlignment="1" applyProtection="1">
      <alignment vertical="center"/>
    </xf>
    <xf numFmtId="0" fontId="11" fillId="2" borderId="0" xfId="0" applyFont="1" applyFill="1" applyBorder="1" applyAlignment="1" applyProtection="1">
      <alignment horizontal="center" vertical="center"/>
    </xf>
    <xf numFmtId="165" fontId="0" fillId="2" borderId="0" xfId="0" applyNumberFormat="1" applyFill="1" applyAlignment="1" applyProtection="1">
      <alignment horizontal="center" vertical="center"/>
    </xf>
    <xf numFmtId="0" fontId="0" fillId="2" borderId="0" xfId="0" applyFill="1" applyBorder="1" applyAlignment="1" applyProtection="1">
      <alignment horizontal="center" vertical="center"/>
    </xf>
    <xf numFmtId="3" fontId="0" fillId="2" borderId="0" xfId="0" applyNumberFormat="1" applyFill="1" applyBorder="1" applyAlignment="1" applyProtection="1">
      <alignment horizontal="center" vertical="center"/>
    </xf>
    <xf numFmtId="3" fontId="5" fillId="2" borderId="0" xfId="0" applyNumberFormat="1" applyFont="1" applyFill="1" applyBorder="1" applyAlignment="1" applyProtection="1">
      <alignment horizontal="center" vertical="center"/>
    </xf>
    <xf numFmtId="3" fontId="5" fillId="2" borderId="0" xfId="0" applyNumberFormat="1" applyFont="1" applyFill="1" applyAlignment="1" applyProtection="1">
      <alignment horizontal="center" vertical="center"/>
    </xf>
    <xf numFmtId="3" fontId="4" fillId="2" borderId="0" xfId="0" applyNumberFormat="1" applyFont="1" applyFill="1" applyAlignment="1" applyProtection="1">
      <alignment horizontal="center" vertical="center"/>
    </xf>
    <xf numFmtId="3" fontId="1" fillId="0" borderId="1" xfId="0" applyNumberFormat="1" applyFont="1" applyFill="1" applyBorder="1" applyAlignment="1" applyProtection="1">
      <alignment horizontal="center" vertical="center"/>
      <protection locked="0"/>
    </xf>
    <xf numFmtId="0" fontId="16" fillId="0" borderId="0" xfId="0" applyFont="1" applyFill="1" applyBorder="1" applyAlignment="1">
      <alignment horizontal="left"/>
    </xf>
    <xf numFmtId="0" fontId="17" fillId="7" borderId="1" xfId="0"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xf>
    <xf numFmtId="3" fontId="18" fillId="7" borderId="0" xfId="0" applyNumberFormat="1" applyFont="1" applyFill="1" applyAlignment="1" applyProtection="1">
      <alignment horizontal="center" vertical="center"/>
    </xf>
    <xf numFmtId="0" fontId="18" fillId="7" borderId="1" xfId="0" applyFont="1" applyFill="1" applyBorder="1" applyAlignment="1" applyProtection="1">
      <alignment horizontal="center" vertical="center" wrapText="1"/>
    </xf>
    <xf numFmtId="3" fontId="18" fillId="7" borderId="1" xfId="0" applyNumberFormat="1" applyFont="1" applyFill="1" applyBorder="1" applyAlignment="1" applyProtection="1">
      <alignment horizontal="center" vertical="center" wrapText="1"/>
    </xf>
    <xf numFmtId="3" fontId="18" fillId="7" borderId="6" xfId="0" applyNumberFormat="1" applyFont="1" applyFill="1" applyBorder="1" applyAlignment="1" applyProtection="1">
      <alignment horizontal="center" vertical="center" wrapText="1"/>
    </xf>
    <xf numFmtId="3" fontId="16" fillId="3" borderId="1" xfId="0" applyNumberFormat="1" applyFont="1" applyFill="1" applyBorder="1" applyAlignment="1" applyProtection="1">
      <alignment horizontal="center" vertical="center"/>
    </xf>
    <xf numFmtId="0" fontId="18" fillId="7" borderId="6" xfId="0" applyFont="1" applyFill="1" applyBorder="1" applyAlignment="1" applyProtection="1">
      <alignment horizontal="center" vertical="center" wrapText="1"/>
    </xf>
    <xf numFmtId="0" fontId="18" fillId="7" borderId="1" xfId="0" applyNumberFormat="1" applyFont="1" applyFill="1" applyBorder="1" applyAlignment="1" applyProtection="1">
      <alignment horizontal="center" vertical="center" wrapText="1"/>
    </xf>
    <xf numFmtId="3" fontId="18" fillId="5" borderId="0" xfId="0" applyNumberFormat="1" applyFont="1" applyFill="1" applyAlignment="1" applyProtection="1">
      <alignment horizontal="center" vertical="center"/>
    </xf>
    <xf numFmtId="3" fontId="3" fillId="3" borderId="1" xfId="0" applyNumberFormat="1" applyFont="1" applyFill="1" applyBorder="1" applyAlignment="1" applyProtection="1">
      <alignment horizontal="center" vertical="center"/>
    </xf>
    <xf numFmtId="0" fontId="3" fillId="0" borderId="0" xfId="0" applyFont="1" applyProtection="1"/>
    <xf numFmtId="0" fontId="1" fillId="0" borderId="0" xfId="2" applyProtection="1"/>
    <xf numFmtId="0" fontId="1" fillId="0" borderId="0" xfId="2" applyBorder="1" applyAlignment="1" applyProtection="1">
      <alignment vertical="top" wrapText="1"/>
    </xf>
    <xf numFmtId="0" fontId="1" fillId="0" borderId="0" xfId="2" applyFont="1" applyAlignment="1" applyProtection="1">
      <alignment wrapText="1"/>
    </xf>
    <xf numFmtId="0" fontId="21" fillId="2" borderId="0" xfId="0" applyFont="1" applyFill="1" applyAlignment="1" applyProtection="1">
      <alignment horizontal="center" vertical="center"/>
    </xf>
    <xf numFmtId="0" fontId="0" fillId="0" borderId="11" xfId="0" applyBorder="1" applyAlignment="1">
      <alignment horizontal="left"/>
    </xf>
    <xf numFmtId="0" fontId="0" fillId="0" borderId="11" xfId="0" applyBorder="1" applyAlignment="1" applyProtection="1">
      <alignment horizontal="left" vertical="center"/>
    </xf>
    <xf numFmtId="0" fontId="22" fillId="7" borderId="1" xfId="0" applyFont="1" applyFill="1" applyBorder="1" applyAlignment="1" applyProtection="1">
      <alignment horizontal="center" vertical="center"/>
      <protection locked="0"/>
    </xf>
    <xf numFmtId="0" fontId="0" fillId="0" borderId="0" xfId="0" applyAlignment="1" applyProtection="1">
      <alignment horizontal="center" vertical="center"/>
    </xf>
    <xf numFmtId="9" fontId="1" fillId="0" borderId="0" xfId="22" applyFont="1" applyAlignment="1" applyProtection="1">
      <alignment horizontal="center" vertical="center"/>
    </xf>
    <xf numFmtId="0" fontId="19" fillId="0" borderId="0" xfId="0" applyFont="1" applyFill="1" applyBorder="1" applyAlignment="1" applyProtection="1">
      <alignment horizontal="center" vertical="center" wrapText="1"/>
    </xf>
    <xf numFmtId="0" fontId="0" fillId="0" borderId="0" xfId="22" applyNumberFormat="1" applyFont="1" applyAlignment="1" applyProtection="1">
      <alignment vertical="center"/>
    </xf>
    <xf numFmtId="169" fontId="0" fillId="0" borderId="0" xfId="1" applyNumberFormat="1" applyFont="1" applyAlignment="1" applyProtection="1">
      <alignment vertical="center"/>
    </xf>
    <xf numFmtId="0" fontId="0" fillId="0" borderId="19" xfId="0" applyBorder="1" applyAlignment="1" applyProtection="1">
      <alignment horizontal="left" vertical="center"/>
    </xf>
    <xf numFmtId="0" fontId="0" fillId="0" borderId="19" xfId="0" applyBorder="1" applyAlignment="1">
      <alignment horizontal="left"/>
    </xf>
    <xf numFmtId="169" fontId="0" fillId="0" borderId="20" xfId="0" applyNumberFormat="1" applyBorder="1"/>
    <xf numFmtId="9" fontId="0" fillId="0" borderId="20" xfId="0" applyNumberFormat="1" applyFill="1" applyBorder="1" applyAlignment="1" applyProtection="1">
      <alignment vertical="center"/>
    </xf>
    <xf numFmtId="0" fontId="0" fillId="0" borderId="0" xfId="0" applyAlignment="1">
      <alignment horizontal="left"/>
    </xf>
    <xf numFmtId="0" fontId="17" fillId="7" borderId="1" xfId="0" applyFont="1" applyFill="1" applyBorder="1" applyAlignment="1" applyProtection="1">
      <alignment horizontal="left" vertical="center" wrapText="1"/>
    </xf>
    <xf numFmtId="3" fontId="6" fillId="3" borderId="7" xfId="0" applyNumberFormat="1" applyFont="1" applyFill="1" applyBorder="1" applyAlignment="1" applyProtection="1">
      <alignment horizontal="center" vertical="center"/>
    </xf>
    <xf numFmtId="3" fontId="10" fillId="3" borderId="7" xfId="0" applyNumberFormat="1" applyFont="1" applyFill="1" applyBorder="1" applyAlignment="1" applyProtection="1">
      <alignment horizontal="center" vertical="center"/>
    </xf>
    <xf numFmtId="3" fontId="23" fillId="3" borderId="7" xfId="0" applyNumberFormat="1" applyFont="1" applyFill="1" applyBorder="1" applyAlignment="1" applyProtection="1">
      <alignment horizontal="center" vertical="center"/>
    </xf>
    <xf numFmtId="3" fontId="23" fillId="3" borderId="1" xfId="0" applyNumberFormat="1" applyFont="1" applyFill="1" applyBorder="1" applyAlignment="1" applyProtection="1">
      <alignment horizontal="center" vertical="center"/>
    </xf>
    <xf numFmtId="0" fontId="24" fillId="0" borderId="0" xfId="0" applyFont="1" applyAlignment="1" applyProtection="1">
      <alignment vertical="center"/>
    </xf>
    <xf numFmtId="0" fontId="1" fillId="0" borderId="0" xfId="2" applyFont="1" applyAlignment="1" applyProtection="1">
      <alignment vertical="center"/>
    </xf>
    <xf numFmtId="0" fontId="1" fillId="0" borderId="0" xfId="2" applyAlignment="1" applyProtection="1">
      <alignment vertical="center"/>
    </xf>
    <xf numFmtId="170" fontId="1" fillId="4" borderId="21" xfId="23" applyNumberFormat="1" applyFont="1" applyFill="1" applyBorder="1" applyAlignment="1" applyProtection="1">
      <alignment vertical="center"/>
    </xf>
    <xf numFmtId="169" fontId="0" fillId="0" borderId="22" xfId="0" applyNumberFormat="1" applyBorder="1"/>
    <xf numFmtId="169" fontId="0" fillId="0" borderId="22" xfId="0" applyNumberFormat="1" applyFill="1" applyBorder="1" applyAlignment="1" applyProtection="1">
      <alignment vertical="center"/>
    </xf>
    <xf numFmtId="171" fontId="25" fillId="0" borderId="0" xfId="0" applyNumberFormat="1" applyFont="1" applyAlignment="1" applyProtection="1">
      <alignment horizontal="center" vertical="center"/>
    </xf>
    <xf numFmtId="167" fontId="1" fillId="4" borderId="1" xfId="0" applyNumberFormat="1" applyFont="1" applyFill="1" applyBorder="1" applyAlignment="1" applyProtection="1">
      <alignment horizontal="center" vertical="center"/>
    </xf>
    <xf numFmtId="3" fontId="1" fillId="4" borderId="1" xfId="0" applyNumberFormat="1" applyFont="1" applyFill="1" applyBorder="1" applyAlignment="1" applyProtection="1">
      <alignment horizontal="center" vertical="center"/>
    </xf>
    <xf numFmtId="3" fontId="1" fillId="2" borderId="0" xfId="0" applyNumberFormat="1" applyFont="1" applyFill="1" applyAlignment="1" applyProtection="1">
      <alignment horizontal="center" vertical="center"/>
    </xf>
    <xf numFmtId="0" fontId="0" fillId="6" borderId="0" xfId="0" applyFill="1" applyAlignment="1" applyProtection="1">
      <alignment horizontal="center" vertical="center"/>
    </xf>
    <xf numFmtId="0" fontId="4" fillId="6" borderId="0" xfId="0" applyFont="1" applyFill="1" applyAlignment="1" applyProtection="1">
      <alignment horizontal="right" vertical="center" wrapText="1"/>
    </xf>
    <xf numFmtId="0" fontId="1" fillId="6" borderId="0" xfId="2" applyFill="1" applyAlignment="1" applyProtection="1">
      <alignment vertical="center"/>
    </xf>
    <xf numFmtId="0" fontId="12" fillId="6" borderId="0" xfId="0" applyFont="1" applyFill="1" applyAlignment="1" applyProtection="1">
      <alignment horizontal="center" vertical="center"/>
    </xf>
    <xf numFmtId="0" fontId="1" fillId="0" borderId="1" xfId="0" applyFont="1" applyFill="1" applyBorder="1" applyAlignment="1" applyProtection="1">
      <alignment vertical="top" wrapText="1"/>
    </xf>
    <xf numFmtId="0" fontId="1" fillId="0" borderId="4" xfId="0" applyFont="1" applyFill="1" applyBorder="1" applyAlignment="1" applyProtection="1">
      <alignment vertical="top" wrapText="1"/>
    </xf>
    <xf numFmtId="0" fontId="27" fillId="7" borderId="1"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xf>
    <xf numFmtId="0" fontId="1" fillId="0" borderId="16" xfId="2" applyBorder="1" applyProtection="1"/>
    <xf numFmtId="0" fontId="1" fillId="0" borderId="26" xfId="2" applyBorder="1" applyProtection="1"/>
    <xf numFmtId="0" fontId="1" fillId="0" borderId="27" xfId="2" applyBorder="1" applyProtection="1"/>
    <xf numFmtId="0" fontId="1" fillId="0" borderId="24" xfId="2" applyBorder="1" applyProtection="1"/>
    <xf numFmtId="0" fontId="1" fillId="0" borderId="0" xfId="2" applyBorder="1" applyProtection="1"/>
    <xf numFmtId="0" fontId="1" fillId="0" borderId="28" xfId="2" applyBorder="1" applyProtection="1"/>
    <xf numFmtId="0" fontId="1" fillId="0" borderId="0" xfId="2" applyFont="1" applyFill="1" applyAlignment="1" applyProtection="1">
      <alignment vertical="center"/>
    </xf>
    <xf numFmtId="0" fontId="1" fillId="0" borderId="0" xfId="2" applyFill="1" applyAlignment="1" applyProtection="1">
      <alignment vertical="center"/>
    </xf>
    <xf numFmtId="0" fontId="0" fillId="0" borderId="0" xfId="0" applyAlignment="1" applyProtection="1">
      <alignment horizontal="left" vertical="center"/>
    </xf>
    <xf numFmtId="169" fontId="0" fillId="0" borderId="20" xfId="0" applyNumberFormat="1" applyFill="1" applyBorder="1" applyAlignment="1" applyProtection="1">
      <alignment vertical="center"/>
    </xf>
    <xf numFmtId="3" fontId="3" fillId="3" borderId="7" xfId="0" applyNumberFormat="1" applyFont="1" applyFill="1" applyBorder="1" applyAlignment="1" applyProtection="1">
      <alignment horizontal="center" vertical="center"/>
    </xf>
    <xf numFmtId="0" fontId="0" fillId="6" borderId="0" xfId="0" applyFill="1" applyAlignment="1" applyProtection="1">
      <alignment vertical="center"/>
    </xf>
    <xf numFmtId="3" fontId="4" fillId="6" borderId="0" xfId="0" applyNumberFormat="1" applyFont="1" applyFill="1" applyAlignment="1" applyProtection="1">
      <alignment horizontal="center" vertical="center"/>
    </xf>
    <xf numFmtId="0" fontId="0" fillId="0" borderId="19" xfId="0" applyBorder="1" applyAlignment="1" applyProtection="1">
      <alignment horizontal="left" vertical="center" indent="1"/>
    </xf>
    <xf numFmtId="0" fontId="21" fillId="0" borderId="0" xfId="0" applyFont="1" applyAlignment="1" applyProtection="1">
      <alignment vertical="center"/>
    </xf>
    <xf numFmtId="170" fontId="1" fillId="4" borderId="21" xfId="23" applyNumberFormat="1" applyFont="1" applyFill="1" applyBorder="1" applyAlignment="1" applyProtection="1">
      <alignment horizontal="center" vertical="center" wrapText="1"/>
    </xf>
    <xf numFmtId="0" fontId="17" fillId="7" borderId="31" xfId="0" applyFont="1" applyFill="1" applyBorder="1" applyAlignment="1" applyProtection="1">
      <alignment horizontal="center" vertical="center" wrapText="1"/>
    </xf>
    <xf numFmtId="0" fontId="1" fillId="4" borderId="32" xfId="0" applyNumberFormat="1" applyFont="1" applyFill="1" applyBorder="1" applyAlignment="1" applyProtection="1">
      <alignment horizontal="center" vertical="center"/>
    </xf>
    <xf numFmtId="9" fontId="1" fillId="4" borderId="34" xfId="22" applyFont="1" applyFill="1" applyBorder="1" applyAlignment="1" applyProtection="1">
      <alignment horizontal="center" vertical="center"/>
    </xf>
    <xf numFmtId="0" fontId="17" fillId="7"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protection locked="0"/>
    </xf>
    <xf numFmtId="169" fontId="0" fillId="0" borderId="33" xfId="0" applyNumberFormat="1" applyBorder="1"/>
    <xf numFmtId="169" fontId="0" fillId="0" borderId="0" xfId="0" applyNumberFormat="1" applyBorder="1"/>
    <xf numFmtId="169" fontId="0" fillId="0" borderId="15" xfId="0" applyNumberFormat="1" applyBorder="1"/>
    <xf numFmtId="169" fontId="0" fillId="0" borderId="33" xfId="0" applyNumberFormat="1" applyFill="1" applyBorder="1" applyAlignment="1" applyProtection="1">
      <alignment vertical="center"/>
    </xf>
    <xf numFmtId="169" fontId="0" fillId="0" borderId="0" xfId="0" applyNumberFormat="1" applyFill="1" applyBorder="1" applyAlignment="1" applyProtection="1">
      <alignment vertical="center"/>
    </xf>
    <xf numFmtId="9" fontId="0" fillId="0" borderId="15" xfId="0" applyNumberFormat="1" applyFill="1" applyBorder="1" applyAlignment="1" applyProtection="1">
      <alignment vertical="center"/>
    </xf>
    <xf numFmtId="169" fontId="0" fillId="0" borderId="15" xfId="0" applyNumberFormat="1" applyFill="1" applyBorder="1" applyAlignment="1" applyProtection="1">
      <alignment vertical="center"/>
    </xf>
    <xf numFmtId="0" fontId="27" fillId="7" borderId="14" xfId="0" applyFont="1" applyFill="1" applyBorder="1" applyAlignment="1" applyProtection="1">
      <alignment horizontal="left" vertical="center"/>
    </xf>
    <xf numFmtId="0" fontId="1" fillId="0" borderId="14" xfId="0" applyFont="1" applyFill="1" applyBorder="1" applyAlignment="1" applyProtection="1">
      <alignment horizontal="left" vertical="top" wrapText="1"/>
    </xf>
    <xf numFmtId="0" fontId="0" fillId="0" borderId="38" xfId="0" applyBorder="1" applyAlignment="1" applyProtection="1">
      <alignment horizontal="left" vertical="center"/>
    </xf>
    <xf numFmtId="169" fontId="0" fillId="0" borderId="36" xfId="0" applyNumberFormat="1" applyFill="1" applyBorder="1" applyAlignment="1" applyProtection="1">
      <alignment vertical="center"/>
    </xf>
    <xf numFmtId="0" fontId="0" fillId="0" borderId="38" xfId="0" applyBorder="1" applyAlignment="1" applyProtection="1">
      <alignment horizontal="left" vertical="center" indent="1"/>
    </xf>
    <xf numFmtId="0" fontId="0" fillId="0" borderId="38" xfId="0" applyBorder="1" applyAlignment="1">
      <alignment horizontal="left"/>
    </xf>
    <xf numFmtId="169" fontId="0" fillId="0" borderId="36" xfId="0" applyNumberFormat="1" applyBorder="1"/>
    <xf numFmtId="0" fontId="1" fillId="0" borderId="0" xfId="0" applyFont="1"/>
    <xf numFmtId="0" fontId="3" fillId="9" borderId="0" xfId="0" applyFont="1" applyFill="1" applyBorder="1" applyAlignment="1">
      <alignment horizontal="left"/>
    </xf>
    <xf numFmtId="9" fontId="3" fillId="9" borderId="0" xfId="22" applyFont="1" applyFill="1" applyAlignment="1">
      <alignment horizontal="center"/>
    </xf>
    <xf numFmtId="0" fontId="0" fillId="10" borderId="0" xfId="0" applyFill="1" applyAlignment="1">
      <alignment horizontal="left"/>
    </xf>
    <xf numFmtId="169" fontId="0" fillId="10" borderId="15" xfId="0" applyNumberFormat="1" applyFill="1" applyBorder="1"/>
    <xf numFmtId="169" fontId="0" fillId="10" borderId="20" xfId="0" applyNumberFormat="1" applyFill="1" applyBorder="1"/>
    <xf numFmtId="0" fontId="4" fillId="5" borderId="0" xfId="0" applyFont="1" applyFill="1" applyAlignment="1" applyProtection="1">
      <alignment horizontal="right" vertical="center" wrapText="1"/>
    </xf>
    <xf numFmtId="0" fontId="4" fillId="5" borderId="0" xfId="0" applyFont="1" applyFill="1" applyAlignment="1" applyProtection="1">
      <alignment horizontal="center" vertical="center" wrapText="1"/>
    </xf>
    <xf numFmtId="0" fontId="0" fillId="5" borderId="0" xfId="0" applyFill="1" applyAlignment="1" applyProtection="1">
      <alignment horizontal="center" vertical="center"/>
    </xf>
    <xf numFmtId="0" fontId="12" fillId="5" borderId="0" xfId="0" applyFont="1" applyFill="1" applyAlignment="1" applyProtection="1">
      <alignment horizontal="center" vertical="center"/>
    </xf>
    <xf numFmtId="0" fontId="1" fillId="11" borderId="1" xfId="0" quotePrefix="1" applyFont="1" applyFill="1" applyBorder="1" applyAlignment="1" applyProtection="1">
      <alignment horizontal="center" vertical="center"/>
      <protection locked="0"/>
    </xf>
    <xf numFmtId="0" fontId="1" fillId="11" borderId="1" xfId="0" applyFont="1" applyFill="1" applyBorder="1" applyAlignment="1" applyProtection="1">
      <alignment horizontal="center" vertical="center"/>
      <protection locked="0"/>
    </xf>
    <xf numFmtId="0" fontId="1" fillId="11" borderId="1" xfId="0" applyFont="1" applyFill="1" applyBorder="1" applyAlignment="1" applyProtection="1">
      <alignment horizontal="center" vertical="center" wrapText="1"/>
      <protection locked="0"/>
    </xf>
    <xf numFmtId="0" fontId="0" fillId="11" borderId="1" xfId="0" applyFill="1" applyBorder="1" applyAlignment="1" applyProtection="1">
      <alignment horizontal="center" vertical="center"/>
      <protection locked="0"/>
    </xf>
    <xf numFmtId="0" fontId="1" fillId="11" borderId="1" xfId="0" applyFont="1" applyFill="1" applyBorder="1" applyAlignment="1" applyProtection="1">
      <alignment vertical="center"/>
      <protection locked="0"/>
    </xf>
    <xf numFmtId="165" fontId="1" fillId="11" borderId="1" xfId="0" applyNumberFormat="1" applyFont="1" applyFill="1" applyBorder="1" applyAlignment="1" applyProtection="1">
      <alignment horizontal="center" vertical="center"/>
      <protection locked="0"/>
    </xf>
    <xf numFmtId="165" fontId="4" fillId="11" borderId="1" xfId="0" applyNumberFormat="1" applyFont="1" applyFill="1" applyBorder="1" applyAlignment="1" applyProtection="1">
      <alignment horizontal="center" vertical="center"/>
      <protection locked="0"/>
    </xf>
    <xf numFmtId="3" fontId="4" fillId="11" borderId="1" xfId="0" applyNumberFormat="1" applyFont="1" applyFill="1" applyBorder="1" applyAlignment="1" applyProtection="1">
      <alignment horizontal="center" vertical="center"/>
      <protection locked="0"/>
    </xf>
    <xf numFmtId="3" fontId="1" fillId="11" borderId="1" xfId="0" applyNumberFormat="1" applyFont="1" applyFill="1" applyBorder="1" applyAlignment="1" applyProtection="1">
      <alignment horizontal="center" vertical="center"/>
      <protection locked="0"/>
    </xf>
    <xf numFmtId="166" fontId="1" fillId="11" borderId="1" xfId="0" applyNumberFormat="1" applyFont="1" applyFill="1" applyBorder="1" applyAlignment="1" applyProtection="1">
      <alignment horizontal="center" vertical="center"/>
      <protection locked="0"/>
    </xf>
    <xf numFmtId="0" fontId="1" fillId="11" borderId="21" xfId="2" applyFill="1" applyBorder="1" applyAlignment="1" applyProtection="1">
      <alignment horizontal="center" vertical="center"/>
      <protection locked="0"/>
    </xf>
    <xf numFmtId="0" fontId="1" fillId="11" borderId="21" xfId="2" applyFill="1" applyBorder="1" applyAlignment="1" applyProtection="1">
      <alignment horizontal="left" vertical="center" wrapText="1"/>
      <protection locked="0"/>
    </xf>
    <xf numFmtId="170" fontId="1" fillId="11" borderId="21" xfId="23" applyNumberFormat="1" applyFill="1" applyBorder="1" applyAlignment="1" applyProtection="1">
      <alignment horizontal="center" vertical="center"/>
      <protection locked="0"/>
    </xf>
    <xf numFmtId="169" fontId="1" fillId="11" borderId="21" xfId="1" applyNumberFormat="1" applyFont="1" applyFill="1" applyBorder="1" applyAlignment="1" applyProtection="1">
      <alignment horizontal="center" vertical="center"/>
      <protection locked="0"/>
    </xf>
    <xf numFmtId="165" fontId="1" fillId="11" borderId="21" xfId="2" applyNumberFormat="1" applyFill="1" applyBorder="1" applyAlignment="1" applyProtection="1">
      <alignment horizontal="center" vertical="center"/>
      <protection locked="0"/>
    </xf>
    <xf numFmtId="0" fontId="1" fillId="11" borderId="19" xfId="2" applyFont="1" applyFill="1" applyBorder="1" applyAlignment="1" applyProtection="1">
      <alignment horizontal="left" vertical="center"/>
      <protection locked="0"/>
    </xf>
    <xf numFmtId="9" fontId="0" fillId="11" borderId="21" xfId="22" applyFont="1" applyFill="1" applyBorder="1" applyAlignment="1" applyProtection="1">
      <alignment horizontal="center" vertical="center"/>
      <protection locked="0"/>
    </xf>
    <xf numFmtId="0" fontId="1" fillId="11" borderId="21" xfId="2" applyFont="1" applyFill="1" applyBorder="1" applyAlignment="1" applyProtection="1">
      <alignment vertical="center" wrapText="1"/>
      <protection locked="0"/>
    </xf>
    <xf numFmtId="0" fontId="12" fillId="0" borderId="0" xfId="0" applyFont="1" applyFill="1" applyAlignment="1" applyProtection="1">
      <alignment horizontal="center" vertical="center"/>
    </xf>
    <xf numFmtId="0" fontId="4" fillId="0" borderId="0" xfId="0" applyFont="1" applyFill="1" applyAlignment="1" applyProtection="1">
      <alignment horizontal="center" vertical="center" wrapText="1"/>
    </xf>
    <xf numFmtId="0" fontId="26" fillId="0" borderId="0" xfId="0" applyFont="1" applyFill="1" applyAlignment="1" applyProtection="1">
      <alignment horizontal="center" vertical="center"/>
    </xf>
    <xf numFmtId="0" fontId="1" fillId="11" borderId="23" xfId="2" applyFill="1" applyBorder="1" applyAlignment="1" applyProtection="1">
      <alignment horizontal="left" vertical="center" wrapText="1"/>
      <protection locked="0"/>
    </xf>
    <xf numFmtId="169" fontId="1" fillId="11" borderId="23" xfId="1" applyNumberFormat="1" applyFont="1" applyFill="1" applyBorder="1" applyAlignment="1" applyProtection="1">
      <alignment vertical="center"/>
      <protection locked="0"/>
    </xf>
    <xf numFmtId="0" fontId="0" fillId="11" borderId="37" xfId="0" applyFill="1" applyBorder="1"/>
    <xf numFmtId="44" fontId="0" fillId="11" borderId="37" xfId="23" applyFont="1" applyFill="1" applyBorder="1"/>
    <xf numFmtId="44" fontId="1" fillId="11" borderId="37" xfId="23" applyFont="1" applyFill="1" applyBorder="1"/>
    <xf numFmtId="170" fontId="1" fillId="0" borderId="0" xfId="2" applyNumberFormat="1" applyFont="1" applyAlignment="1" applyProtection="1">
      <alignment vertical="center"/>
    </xf>
    <xf numFmtId="0" fontId="1" fillId="0" borderId="8" xfId="2" applyBorder="1" applyAlignment="1" applyProtection="1">
      <alignment horizontal="left" vertical="top" wrapText="1"/>
    </xf>
    <xf numFmtId="0" fontId="1" fillId="0" borderId="9" xfId="2" applyBorder="1" applyAlignment="1" applyProtection="1">
      <alignment horizontal="left" vertical="top"/>
    </xf>
    <xf numFmtId="0" fontId="1" fillId="0" borderId="10" xfId="2" applyBorder="1" applyAlignment="1" applyProtection="1">
      <alignment horizontal="left" vertical="top"/>
    </xf>
    <xf numFmtId="0" fontId="1" fillId="0" borderId="16" xfId="2" applyBorder="1" applyAlignment="1" applyProtection="1">
      <alignment horizontal="left" vertical="top"/>
    </xf>
    <xf numFmtId="0" fontId="1" fillId="0" borderId="17" xfId="2" applyBorder="1" applyAlignment="1" applyProtection="1">
      <alignment horizontal="left" vertical="top"/>
    </xf>
    <xf numFmtId="0" fontId="1" fillId="0" borderId="18" xfId="2" applyBorder="1" applyAlignment="1" applyProtection="1">
      <alignment horizontal="left" vertical="top"/>
    </xf>
    <xf numFmtId="0" fontId="13" fillId="7" borderId="8" xfId="2" applyFont="1" applyFill="1" applyBorder="1" applyAlignment="1" applyProtection="1">
      <alignment horizontal="left" vertical="center"/>
    </xf>
    <xf numFmtId="0" fontId="13" fillId="7" borderId="9" xfId="2" applyFont="1" applyFill="1" applyBorder="1" applyAlignment="1" applyProtection="1">
      <alignment horizontal="left" vertical="center"/>
    </xf>
    <xf numFmtId="0" fontId="13" fillId="7" borderId="10" xfId="2" applyFont="1" applyFill="1" applyBorder="1" applyAlignment="1" applyProtection="1">
      <alignment horizontal="left" vertical="center"/>
    </xf>
    <xf numFmtId="0" fontId="1" fillId="5" borderId="8" xfId="2" applyFill="1" applyBorder="1" applyAlignment="1" applyProtection="1">
      <alignment horizontal="center" vertical="center"/>
    </xf>
    <xf numFmtId="0" fontId="1" fillId="5" borderId="9" xfId="2" applyFill="1" applyBorder="1" applyAlignment="1" applyProtection="1">
      <alignment horizontal="center" vertical="center"/>
    </xf>
    <xf numFmtId="0" fontId="1" fillId="5" borderId="29" xfId="2" applyFill="1" applyBorder="1" applyAlignment="1" applyProtection="1">
      <alignment horizontal="center" vertical="center"/>
    </xf>
    <xf numFmtId="0" fontId="1" fillId="5" borderId="10" xfId="2" applyFill="1" applyBorder="1" applyAlignment="1" applyProtection="1">
      <alignment horizontal="center" vertical="center"/>
    </xf>
    <xf numFmtId="0" fontId="1" fillId="5" borderId="16" xfId="2" applyFill="1" applyBorder="1" applyAlignment="1" applyProtection="1">
      <alignment horizontal="left" vertical="center" wrapText="1"/>
    </xf>
    <xf numFmtId="0" fontId="1" fillId="5" borderId="17" xfId="2" applyFill="1" applyBorder="1" applyAlignment="1" applyProtection="1">
      <alignment horizontal="left" vertical="center"/>
    </xf>
    <xf numFmtId="0" fontId="1" fillId="5" borderId="30" xfId="2" applyFill="1" applyBorder="1" applyAlignment="1" applyProtection="1">
      <alignment horizontal="left" vertical="center" wrapText="1"/>
    </xf>
    <xf numFmtId="0" fontId="1" fillId="5" borderId="18" xfId="2" applyFill="1" applyBorder="1" applyAlignment="1" applyProtection="1">
      <alignment horizontal="left" vertical="center"/>
    </xf>
    <xf numFmtId="0" fontId="13" fillId="7" borderId="12" xfId="2" applyFont="1" applyFill="1" applyBorder="1" applyAlignment="1" applyProtection="1">
      <alignment horizontal="left" vertical="center"/>
    </xf>
    <xf numFmtId="0" fontId="13" fillId="7" borderId="13" xfId="2" applyFont="1" applyFill="1" applyBorder="1" applyAlignment="1" applyProtection="1">
      <alignment horizontal="left" vertical="center"/>
    </xf>
    <xf numFmtId="0" fontId="13" fillId="7" borderId="14" xfId="2" applyFont="1" applyFill="1" applyBorder="1" applyAlignment="1" applyProtection="1">
      <alignment horizontal="left" vertical="center"/>
    </xf>
    <xf numFmtId="0" fontId="1" fillId="0" borderId="12" xfId="2" applyBorder="1" applyAlignment="1" applyProtection="1">
      <alignment horizontal="left" vertical="top" wrapText="1"/>
    </xf>
    <xf numFmtId="0" fontId="1" fillId="0" borderId="13" xfId="2" applyBorder="1" applyAlignment="1" applyProtection="1">
      <alignment horizontal="left" vertical="top"/>
    </xf>
    <xf numFmtId="0" fontId="1" fillId="0" borderId="14" xfId="2" applyBorder="1" applyAlignment="1" applyProtection="1">
      <alignment horizontal="left" vertical="top"/>
    </xf>
    <xf numFmtId="0" fontId="13" fillId="7" borderId="12" xfId="2" applyFont="1" applyFill="1" applyBorder="1" applyAlignment="1" applyProtection="1">
      <alignment horizontal="left" vertical="top"/>
    </xf>
    <xf numFmtId="0" fontId="13" fillId="7" borderId="13" xfId="2" applyFont="1" applyFill="1" applyBorder="1" applyAlignment="1" applyProtection="1">
      <alignment horizontal="left" vertical="top"/>
    </xf>
    <xf numFmtId="0" fontId="13" fillId="7" borderId="14" xfId="2" applyFont="1" applyFill="1" applyBorder="1" applyAlignment="1" applyProtection="1">
      <alignment horizontal="left" vertical="top"/>
    </xf>
    <xf numFmtId="0" fontId="1" fillId="0" borderId="24" xfId="2" applyBorder="1" applyAlignment="1" applyProtection="1">
      <alignment horizontal="left" vertical="top"/>
    </xf>
    <xf numFmtId="0" fontId="1" fillId="0" borderId="0" xfId="2" applyBorder="1" applyAlignment="1" applyProtection="1">
      <alignment horizontal="left" vertical="top"/>
    </xf>
    <xf numFmtId="0" fontId="1" fillId="0" borderId="25" xfId="2" applyBorder="1" applyAlignment="1" applyProtection="1">
      <alignment horizontal="left" vertical="top"/>
    </xf>
    <xf numFmtId="0" fontId="1" fillId="8" borderId="8" xfId="2" applyFill="1" applyBorder="1" applyAlignment="1" applyProtection="1">
      <alignment horizontal="left" vertical="top" wrapText="1"/>
    </xf>
    <xf numFmtId="0" fontId="1" fillId="8" borderId="9" xfId="2" applyFill="1" applyBorder="1" applyAlignment="1" applyProtection="1">
      <alignment horizontal="left" vertical="top" wrapText="1"/>
    </xf>
    <xf numFmtId="0" fontId="1" fillId="8" borderId="10" xfId="2" applyFill="1" applyBorder="1" applyAlignment="1" applyProtection="1">
      <alignment horizontal="left" vertical="top" wrapText="1"/>
    </xf>
    <xf numFmtId="0" fontId="1" fillId="8" borderId="24" xfId="2" applyFill="1" applyBorder="1" applyAlignment="1" applyProtection="1">
      <alignment horizontal="left" vertical="top" wrapText="1"/>
    </xf>
    <xf numFmtId="0" fontId="1" fillId="8" borderId="0" xfId="2" applyFill="1" applyBorder="1" applyAlignment="1" applyProtection="1">
      <alignment horizontal="left" vertical="top" wrapText="1"/>
    </xf>
    <xf numFmtId="0" fontId="1" fillId="8" borderId="25" xfId="2" applyFill="1" applyBorder="1" applyAlignment="1" applyProtection="1">
      <alignment horizontal="left" vertical="top" wrapText="1"/>
    </xf>
    <xf numFmtId="0" fontId="1" fillId="0" borderId="24" xfId="2" applyBorder="1" applyAlignment="1" applyProtection="1">
      <alignment horizontal="left" vertical="top" wrapText="1"/>
    </xf>
    <xf numFmtId="0" fontId="1" fillId="0" borderId="0" xfId="2" applyBorder="1" applyAlignment="1" applyProtection="1">
      <alignment horizontal="left" vertical="top" wrapText="1"/>
    </xf>
    <xf numFmtId="0" fontId="1" fillId="0" borderId="25" xfId="2" applyBorder="1" applyAlignment="1" applyProtection="1">
      <alignment horizontal="left" vertical="top" wrapText="1"/>
    </xf>
    <xf numFmtId="0" fontId="1" fillId="0" borderId="16" xfId="2" applyBorder="1" applyAlignment="1" applyProtection="1">
      <alignment horizontal="left" vertical="top" wrapText="1"/>
    </xf>
    <xf numFmtId="0" fontId="1" fillId="0" borderId="17" xfId="2" applyBorder="1" applyAlignment="1" applyProtection="1">
      <alignment horizontal="left" vertical="top" wrapText="1"/>
    </xf>
    <xf numFmtId="0" fontId="1" fillId="0" borderId="18" xfId="2" applyBorder="1" applyAlignment="1" applyProtection="1">
      <alignment horizontal="left" vertical="top" wrapText="1"/>
    </xf>
    <xf numFmtId="0" fontId="27" fillId="7" borderId="12" xfId="0" applyFont="1" applyFill="1" applyBorder="1" applyAlignment="1" applyProtection="1">
      <alignment horizontal="left" vertical="center" wrapText="1"/>
    </xf>
    <xf numFmtId="0" fontId="27" fillId="7" borderId="14" xfId="0" applyFont="1" applyFill="1" applyBorder="1" applyAlignment="1" applyProtection="1">
      <alignment horizontal="left" vertical="center" wrapText="1"/>
    </xf>
    <xf numFmtId="0" fontId="27" fillId="7" borderId="12" xfId="0" applyFont="1" applyFill="1" applyBorder="1" applyAlignment="1" applyProtection="1">
      <alignment horizontal="left" vertical="center"/>
    </xf>
    <xf numFmtId="0" fontId="27" fillId="7" borderId="14" xfId="0" applyFont="1" applyFill="1" applyBorder="1" applyAlignment="1" applyProtection="1">
      <alignment horizontal="left" vertical="center"/>
    </xf>
    <xf numFmtId="0" fontId="1" fillId="0" borderId="12"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9" fillId="7" borderId="4" xfId="0"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wrapText="1"/>
    </xf>
    <xf numFmtId="0" fontId="19" fillId="7" borderId="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protection locked="0"/>
    </xf>
    <xf numFmtId="0" fontId="10" fillId="2" borderId="0" xfId="0" applyFont="1" applyFill="1" applyAlignment="1" applyProtection="1">
      <alignment horizontal="right" vertical="center" wrapText="1"/>
    </xf>
    <xf numFmtId="0" fontId="3" fillId="2" borderId="0" xfId="0" applyFont="1" applyFill="1" applyAlignment="1" applyProtection="1">
      <alignment horizontal="right" vertical="center"/>
    </xf>
    <xf numFmtId="0" fontId="3" fillId="2" borderId="3" xfId="0" applyFont="1" applyFill="1" applyBorder="1" applyAlignment="1" applyProtection="1">
      <alignment horizontal="right" vertical="center"/>
    </xf>
    <xf numFmtId="0" fontId="19" fillId="7" borderId="4" xfId="0" applyFont="1" applyFill="1" applyBorder="1" applyAlignment="1" applyProtection="1">
      <alignment horizontal="center" vertical="center"/>
    </xf>
    <xf numFmtId="0" fontId="19" fillId="7" borderId="2" xfId="0" applyFont="1" applyFill="1" applyBorder="1" applyAlignment="1" applyProtection="1">
      <alignment horizontal="center" vertical="center"/>
    </xf>
    <xf numFmtId="0" fontId="19" fillId="7" borderId="5" xfId="0" applyFont="1" applyFill="1" applyBorder="1" applyAlignment="1" applyProtection="1">
      <alignment horizontal="center" vertical="center"/>
    </xf>
    <xf numFmtId="0" fontId="19" fillId="7" borderId="39" xfId="0" applyFont="1" applyFill="1" applyBorder="1" applyAlignment="1" applyProtection="1">
      <alignment horizontal="center" vertical="center" wrapText="1"/>
    </xf>
    <xf numFmtId="0" fontId="0" fillId="0" borderId="40" xfId="0" applyBorder="1" applyAlignment="1">
      <alignment horizontal="center" vertical="center" wrapText="1"/>
    </xf>
    <xf numFmtId="0" fontId="19" fillId="7" borderId="40" xfId="0" applyFont="1" applyFill="1" applyBorder="1" applyAlignment="1" applyProtection="1">
      <alignment horizontal="center" vertical="center" wrapText="1"/>
    </xf>
    <xf numFmtId="0" fontId="19" fillId="7" borderId="35" xfId="0" applyFont="1" applyFill="1" applyBorder="1" applyAlignment="1" applyProtection="1">
      <alignment horizontal="center" vertical="center" wrapText="1"/>
    </xf>
    <xf numFmtId="0" fontId="33" fillId="0" borderId="0" xfId="0" applyFont="1"/>
  </cellXfs>
  <cellStyles count="24">
    <cellStyle name="Lien hypertexte 2" xfId="3"/>
    <cellStyle name="Lien hypertexte 3" xfId="4"/>
    <cellStyle name="Lien hypertexte 4" xfId="5"/>
    <cellStyle name="Lien hypertexte 5" xfId="6"/>
    <cellStyle name="Lien hypertexte 6" xfId="7"/>
    <cellStyle name="Lien hypertexte 7" xfId="8"/>
    <cellStyle name="Lien hypertexte 8" xfId="9"/>
    <cellStyle name="Lien hypertexte 9" xfId="10"/>
    <cellStyle name="Lien hypertexte visité 2" xfId="11"/>
    <cellStyle name="Lien hypertexte visité 3" xfId="12"/>
    <cellStyle name="Lien hypertexte visité 4" xfId="13"/>
    <cellStyle name="Lien hypertexte visité 5" xfId="14"/>
    <cellStyle name="Lien hypertexte visité 6" xfId="15"/>
    <cellStyle name="Lien hypertexte visité 7" xfId="16"/>
    <cellStyle name="Lien hypertexte visité 8" xfId="17"/>
    <cellStyle name="Lien hypertexte visité 9" xfId="18"/>
    <cellStyle name="Milliers" xfId="1" builtinId="3"/>
    <cellStyle name="Milliers 2" xfId="19"/>
    <cellStyle name="Monétaire" xfId="23" builtinId="4"/>
    <cellStyle name="Normal" xfId="0" builtinId="0"/>
    <cellStyle name="Normal 2" xfId="2"/>
    <cellStyle name="Normal 3" xfId="20"/>
    <cellStyle name="Normal 3 2" xfId="21"/>
    <cellStyle name="Pourcentage" xfId="22" builtinId="5"/>
  </cellStyles>
  <dxfs count="34">
    <dxf>
      <numFmt numFmtId="13" formatCode="0%"/>
    </dxf>
    <dxf>
      <numFmt numFmtId="169" formatCode="_-* #,##0\ _€_-;\-* #,##0\ _€_-;_-* &quot;-&quot;??\ _€_-;_-@_-"/>
    </dxf>
    <dxf>
      <numFmt numFmtId="14" formatCode="0.00%"/>
    </dxf>
    <dxf>
      <border>
        <left style="thin">
          <color indexed="64"/>
        </left>
        <right style="thin">
          <color indexed="64"/>
        </right>
        <top style="thin">
          <color indexed="64"/>
        </top>
        <bottom style="thin">
          <color indexed="64"/>
        </bottom>
      </border>
    </dxf>
    <dxf>
      <fill>
        <patternFill patternType="none">
          <bgColor auto="1"/>
        </patternFill>
      </fill>
    </dxf>
    <dxf>
      <numFmt numFmtId="164" formatCode="_-* #,##0.00\ _€_-;\-* #,##0.00\ _€_-;_-* &quot;-&quot;??\ _€_-;_-@_-"/>
    </dxf>
    <dxf>
      <protection locked="1"/>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top/>
        <bottom/>
      </border>
    </dxf>
    <dxf>
      <alignment vertical="center" readingOrder="0"/>
    </dxf>
    <dxf>
      <numFmt numFmtId="169" formatCode="_-* #,##0\ _€_-;\-* #,##0\ _€_-;_-* &quot;-&quot;??\ _€_-;_-@_-"/>
    </dxf>
    <dxf>
      <border>
        <left style="thin">
          <color indexed="64"/>
        </left>
        <right style="thin">
          <color indexed="64"/>
        </right>
        <top style="thin">
          <color indexed="64"/>
        </top>
        <bottom style="thin">
          <color indexed="64"/>
        </bottom>
      </border>
    </dxf>
    <dxf>
      <fill>
        <patternFill patternType="none">
          <bgColor auto="1"/>
        </patternFill>
      </fill>
    </dxf>
    <dxf>
      <numFmt numFmtId="164" formatCode="_-* #,##0.00\ _€_-;\-* #,##0.00\ _€_-;_-* &quot;-&quot;??\ _€_-;_-@_-"/>
    </dxf>
    <dxf>
      <protection locked="1"/>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top/>
        <bottom/>
      </border>
    </dxf>
    <dxf>
      <alignment vertical="center" readingOrder="0"/>
    </dxf>
    <dxf>
      <fill>
        <patternFill patternType="solid">
          <bgColor theme="3" tint="0.59999389629810485"/>
        </patternFill>
      </fill>
    </dxf>
    <dxf>
      <fill>
        <patternFill patternType="solid">
          <bgColor theme="3" tint="0.59999389629810485"/>
        </patternFill>
      </fill>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69" formatCode="_-* #,##0\ _€_-;\-* #,##0\ _€_-;_-* &quot;-&quot;??\ _€_-;_-@_-"/>
    </dxf>
    <dxf>
      <numFmt numFmtId="169" formatCode="_-* #,##0\ _€_-;\-* #,##0\ _€_-;_-* &quot;-&quot;??\ _€_-;_-@_-"/>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69" formatCode="_-* #,##0\ _€_-;\-* #,##0\ _€_-;_-* &quot;-&quot;??\ _€_-;_-@_-"/>
    </dxf>
    <dxf>
      <numFmt numFmtId="169" formatCode="_-* #,##0\ _€_-;\-* #,##0\ _€_-;_-* &quot;-&quot;??\ _€_-;_-@_-"/>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3CB6EC"/>
      <color rgb="FFFFCCCC"/>
      <color rgb="FF0000FF"/>
      <color rgb="FFFFFF99"/>
      <color rgb="FFFF99CC"/>
      <color rgb="FFFFCC99"/>
      <color rgb="FFCCFFCC"/>
      <color rgb="FFFF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493</xdr:col>
      <xdr:colOff>0</xdr:colOff>
      <xdr:row>18</xdr:row>
      <xdr:rowOff>1162050</xdr:rowOff>
    </xdr:from>
    <xdr:to>
      <xdr:col>494</xdr:col>
      <xdr:colOff>114300</xdr:colOff>
      <xdr:row>19</xdr:row>
      <xdr:rowOff>9525</xdr:rowOff>
    </xdr:to>
    <xdr:pic>
      <xdr:nvPicPr>
        <xdr:cNvPr id="2" name="Imag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35400" y="8039100"/>
          <a:ext cx="8763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493</xdr:col>
      <xdr:colOff>0</xdr:colOff>
      <xdr:row>18</xdr:row>
      <xdr:rowOff>1476375</xdr:rowOff>
    </xdr:from>
    <xdr:to>
      <xdr:col>494</xdr:col>
      <xdr:colOff>85725</xdr:colOff>
      <xdr:row>19</xdr:row>
      <xdr:rowOff>9525</xdr:rowOff>
    </xdr:to>
    <xdr:pic>
      <xdr:nvPicPr>
        <xdr:cNvPr id="3"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35400" y="803910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493</xdr:col>
      <xdr:colOff>0</xdr:colOff>
      <xdr:row>18</xdr:row>
      <xdr:rowOff>2276475</xdr:rowOff>
    </xdr:from>
    <xdr:to>
      <xdr:col>494</xdr:col>
      <xdr:colOff>257175</xdr:colOff>
      <xdr:row>19</xdr:row>
      <xdr:rowOff>9525</xdr:rowOff>
    </xdr:to>
    <xdr:pic>
      <xdr:nvPicPr>
        <xdr:cNvPr id="4"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3181" t="50000" r="52274" b="25000"/>
        <a:stretch>
          <a:fillRect/>
        </a:stretch>
      </xdr:blipFill>
      <xdr:spPr bwMode="auto">
        <a:xfrm>
          <a:off x="16535400" y="8039100"/>
          <a:ext cx="10191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493</xdr:col>
      <xdr:colOff>0</xdr:colOff>
      <xdr:row>18</xdr:row>
      <xdr:rowOff>3228975</xdr:rowOff>
    </xdr:from>
    <xdr:to>
      <xdr:col>493</xdr:col>
      <xdr:colOff>190500</xdr:colOff>
      <xdr:row>19</xdr:row>
      <xdr:rowOff>5043</xdr:rowOff>
    </xdr:to>
    <xdr:pic>
      <xdr:nvPicPr>
        <xdr:cNvPr id="5" name="Image 12" descr="Y:\6-Icones, Logos et cliparts\Clip-art\SIGNS - SIGNES, SYMBOLES &amp; PANNEAUX\Danger.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535400" y="8039100"/>
          <a:ext cx="190500" cy="5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3</xdr:col>
      <xdr:colOff>45720</xdr:colOff>
      <xdr:row>2</xdr:row>
      <xdr:rowOff>32385</xdr:rowOff>
    </xdr:to>
    <xdr:pic>
      <xdr:nvPicPr>
        <xdr:cNvPr id="6" name="Image 5"/>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8575"/>
          <a:ext cx="1017270" cy="918210"/>
        </a:xfrm>
        <a:prstGeom prst="rect">
          <a:avLst/>
        </a:prstGeom>
      </xdr:spPr>
    </xdr:pic>
    <xdr:clientData/>
  </xdr:twoCellAnchor>
  <xdr:twoCellAnchor editAs="oneCell">
    <xdr:from>
      <xdr:col>2</xdr:col>
      <xdr:colOff>314325</xdr:colOff>
      <xdr:row>0</xdr:row>
      <xdr:rowOff>190500</xdr:rowOff>
    </xdr:from>
    <xdr:to>
      <xdr:col>5</xdr:col>
      <xdr:colOff>105410</xdr:colOff>
      <xdr:row>0</xdr:row>
      <xdr:rowOff>683260</xdr:rowOff>
    </xdr:to>
    <xdr:pic>
      <xdr:nvPicPr>
        <xdr:cNvPr id="7" name="Image1"/>
        <xdr:cNvPicPr/>
      </xdr:nvPicPr>
      <xdr:blipFill>
        <a:blip xmlns:r="http://schemas.openxmlformats.org/officeDocument/2006/relationships" r:embed="rId6"/>
        <a:stretch>
          <a:fillRect/>
        </a:stretch>
      </xdr:blipFill>
      <xdr:spPr bwMode="auto">
        <a:xfrm>
          <a:off x="952500" y="190500"/>
          <a:ext cx="1648460" cy="49276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P" refreshedDate="44181.556011574074" createdVersion="4" refreshedVersion="3" minRefreshableVersion="3" recordCount="250">
  <cacheSource type="worksheet">
    <worksheetSource ref="A5:AE255" sheet="2-BdC (saisie)"/>
  </cacheSource>
  <cacheFields count="33">
    <cacheField name="Tache" numFmtId="0">
      <sharedItems containsString="0" containsBlank="1" containsNumber="1" containsInteger="1" minValue="1" maxValue="1"/>
    </cacheField>
    <cacheField name="Sous-tache" numFmtId="0">
      <sharedItems containsBlank="1"/>
    </cacheField>
    <cacheField name="Intitulé de l'activité" numFmtId="0">
      <sharedItems containsBlank="1"/>
    </cacheField>
    <cacheField name="Partenaire" numFmtId="0">
      <sharedItems containsBlank="1" containsMixedTypes="1" containsNumber="1" containsInteger="1" minValue="1" maxValue="2" count="5">
        <s v="TOTO"/>
        <s v="tata"/>
        <m/>
        <n v="2" u="1"/>
        <n v="1" u="1"/>
      </sharedItems>
    </cacheField>
    <cacheField name="Période (semestre)" numFmtId="0">
      <sharedItems containsBlank="1"/>
    </cacheField>
    <cacheField name="Livrable" numFmtId="0">
      <sharedItems containsBlank="1"/>
    </cacheField>
    <cacheField name="Etape-clef" numFmtId="0">
      <sharedItems containsBlank="1"/>
    </cacheField>
    <cacheField name="Homme.mois cat 1" numFmtId="165">
      <sharedItems containsString="0" containsBlank="1" containsNumber="1" containsInteger="1" minValue="67" maxValue="67"/>
    </cacheField>
    <cacheField name="Homme.mois cat 2" numFmtId="165">
      <sharedItems containsString="0" containsBlank="1" containsNumber="1" containsInteger="1" minValue="12" maxValue="12"/>
    </cacheField>
    <cacheField name="Homme.mois cat 3" numFmtId="165">
      <sharedItems containsString="0" containsBlank="1" containsNumber="1" containsInteger="1" minValue="5" maxValue="78"/>
    </cacheField>
    <cacheField name="Homme.mois cat 4" numFmtId="165">
      <sharedItems containsString="0" containsBlank="1" containsNumber="1" containsInteger="1" minValue="12" maxValue="12"/>
    </cacheField>
    <cacheField name="Homme.mois cat 5" numFmtId="165">
      <sharedItems containsNonDate="0" containsString="0" containsBlank="1"/>
    </cacheField>
    <cacheField name="Total Homme.mois" numFmtId="168">
      <sharedItems containsSemiMixedTypes="0" containsString="0" containsNumber="1" containsInteger="1" minValue="0" maxValue="90"/>
    </cacheField>
    <cacheField name="Salaires chargés cat 1" numFmtId="3">
      <sharedItems containsString="0" containsBlank="1" containsNumber="1" containsInteger="1" minValue="1234" maxValue="1234"/>
    </cacheField>
    <cacheField name="Salaires chargés cat 2" numFmtId="3">
      <sharedItems containsString="0" containsBlank="1" containsNumber="1" containsInteger="1" minValue="99" maxValue="99"/>
    </cacheField>
    <cacheField name="Salaires chargés cat 3" numFmtId="3">
      <sharedItems containsString="0" containsBlank="1" containsNumber="1" containsInteger="1" minValue="1400" maxValue="5000"/>
    </cacheField>
    <cacheField name="Salaires chargés cat 4" numFmtId="3">
      <sharedItems containsString="0" containsBlank="1" containsNumber="1" containsInteger="1" minValue="2000" maxValue="2000"/>
    </cacheField>
    <cacheField name="Salaires chargés cat 5" numFmtId="3">
      <sharedItems containsNonDate="0" containsString="0" containsBlank="1"/>
    </cacheField>
    <cacheField name="Total salaires chargés (hors Quote part frais de structure)" numFmtId="3">
      <sharedItems containsSemiMixedTypes="0" containsString="0" containsNumber="1" containsInteger="1" minValue="0" maxValue="133200"/>
    </cacheField>
    <cacheField name="dont salaires personnels permanents (statutaires organismes publics)" numFmtId="3">
      <sharedItems containsString="0" containsBlank="1" containsNumber="1" containsInteger="1" minValue="33200" maxValue="33200"/>
    </cacheField>
    <cacheField name="couts salariaux directs sans pers. permanents" numFmtId="3">
      <sharedItems containsSemiMixedTypes="0" containsString="0" containsNumber="1" containsInteger="1" minValue="0" maxValue="100000"/>
    </cacheField>
    <cacheField name="Frais connexes (forfaitaires)" numFmtId="3">
      <sharedItems containsSemiMixedTypes="0" containsString="0" containsNumber="1" minValue="0" maxValue="19980"/>
    </cacheField>
    <cacheField name="Coûts de sous-traitance" numFmtId="3">
      <sharedItems containsString="0" containsBlank="1" containsNumber="1" containsInteger="1" minValue="16640" maxValue="16640"/>
    </cacheField>
    <cacheField name="Contributions aux amortissements" numFmtId="3">
      <sharedItems containsString="0" containsBlank="1" containsNumber="1" containsInteger="1" minValue="1260" maxValue="1260"/>
    </cacheField>
    <cacheField name="Coûts de refacturation interne" numFmtId="3">
      <sharedItems containsNonDate="0" containsString="0" containsBlank="1"/>
    </cacheField>
    <cacheField name="Frais de mission" numFmtId="3">
      <sharedItems containsNonDate="0" containsString="0" containsBlank="1"/>
    </cacheField>
    <cacheField name="Autres coûts : achats,  consommable" numFmtId="3">
      <sharedItems containsNonDate="0" containsString="0" containsBlank="1"/>
    </cacheField>
    <cacheField name="Commentaires" numFmtId="3">
      <sharedItems containsNonDate="0" containsString="0" containsBlank="1"/>
    </cacheField>
    <cacheField name="Total des coûts hors &quot;permanents publics&quot;" numFmtId="3">
      <sharedItems containsSemiMixedTypes="0" containsString="0" containsNumber="1" minValue="0" maxValue="136620"/>
    </cacheField>
    <cacheField name="Classification" numFmtId="166">
      <sharedItems containsBlank="1"/>
    </cacheField>
    <cacheField name="Taux aide" numFmtId="167">
      <sharedItems containsMixedTypes="1" containsNumber="1" minValue="0.4" maxValue="0.6"/>
    </cacheField>
    <cacheField name="Taux d'aide (éligibles et retenus)" numFmtId="0" formula="#NAME?/#NAME?" databaseField="0"/>
    <cacheField name="Part d'avances remb." numFmtId="0" formula="#NAME?/#NAME?"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 Pierre CORFDIR" refreshedDate="44181.589877893515" createdVersion="6" refreshedVersion="6" minRefreshableVersion="3" recordCount="250">
  <cacheSource type="worksheet">
    <worksheetSource name="plage_TCD"/>
  </cacheSource>
  <cacheFields count="40">
    <cacheField name="Tache" numFmtId="0">
      <sharedItems containsString="0" containsBlank="1" containsNumber="1" containsInteger="1" minValue="1" maxValue="1"/>
    </cacheField>
    <cacheField name="Sous-tache" numFmtId="0">
      <sharedItems containsBlank="1"/>
    </cacheField>
    <cacheField name="Intitulé de l'activité" numFmtId="0">
      <sharedItems containsNonDate="0" containsString="0" containsBlank="1"/>
    </cacheField>
    <cacheField name="Partenaire" numFmtId="0">
      <sharedItems containsBlank="1" count="5">
        <s v="entreprise 1"/>
        <s v="entreprise 2"/>
        <m/>
        <s v="tata" u="1"/>
        <s v="TOTO" u="1"/>
      </sharedItems>
    </cacheField>
    <cacheField name="Période (semestre)" numFmtId="0">
      <sharedItems containsBlank="1" count="4">
        <s v="SEM03"/>
        <s v="SEM06"/>
        <m/>
        <s v="SEM01" u="1"/>
      </sharedItems>
    </cacheField>
    <cacheField name="Livrable" numFmtId="0">
      <sharedItems containsNonDate="0" containsString="0" containsBlank="1"/>
    </cacheField>
    <cacheField name="Etape-clef" numFmtId="0">
      <sharedItems containsBlank="1"/>
    </cacheField>
    <cacheField name="Homme.mois cat 1" numFmtId="165">
      <sharedItems containsString="0" containsBlank="1" containsNumber="1" containsInteger="1" minValue="67" maxValue="67"/>
    </cacheField>
    <cacheField name="Homme.mois cat 2" numFmtId="165">
      <sharedItems containsString="0" containsBlank="1" containsNumber="1" containsInteger="1" minValue="12" maxValue="12"/>
    </cacheField>
    <cacheField name="Homme.mois cat 3" numFmtId="165">
      <sharedItems containsString="0" containsBlank="1" containsNumber="1" containsInteger="1" minValue="78" maxValue="78"/>
    </cacheField>
    <cacheField name="Homme.mois cat 4" numFmtId="165">
      <sharedItems containsString="0" containsBlank="1" containsNumber="1" containsInteger="1" minValue="12" maxValue="12"/>
    </cacheField>
    <cacheField name="Homme.mois cat 5" numFmtId="165">
      <sharedItems containsNonDate="0" containsString="0" containsBlank="1"/>
    </cacheField>
    <cacheField name="Total Homme.mois" numFmtId="168">
      <sharedItems containsSemiMixedTypes="0" containsString="0" containsNumber="1" containsInteger="1" minValue="0" maxValue="90"/>
    </cacheField>
    <cacheField name="Salaires chargés cat 1" numFmtId="3">
      <sharedItems containsString="0" containsBlank="1" containsNumber="1" containsInteger="1" minValue="1234" maxValue="1234"/>
    </cacheField>
    <cacheField name="Salaires chargés cat 2" numFmtId="3">
      <sharedItems containsString="0" containsBlank="1" containsNumber="1" containsInteger="1" minValue="99" maxValue="99"/>
    </cacheField>
    <cacheField name="Salaires chargés cat 3" numFmtId="3">
      <sharedItems containsString="0" containsBlank="1" containsNumber="1" containsInteger="1" minValue="1400" maxValue="1400"/>
    </cacheField>
    <cacheField name="Salaires chargés cat 4" numFmtId="3">
      <sharedItems containsString="0" containsBlank="1" containsNumber="1" containsInteger="1" minValue="2000" maxValue="2000"/>
    </cacheField>
    <cacheField name="Salaires chargés cat 5" numFmtId="3">
      <sharedItems containsNonDate="0" containsString="0" containsBlank="1"/>
    </cacheField>
    <cacheField name="Total salaires chargés (hors Quote part frais de structure)" numFmtId="3">
      <sharedItems containsSemiMixedTypes="0" containsString="0" containsNumber="1" containsInteger="1" minValue="0" maxValue="133200"/>
    </cacheField>
    <cacheField name="dont salaires personnels permanents (statutaires organismes publics)" numFmtId="3">
      <sharedItems containsString="0" containsBlank="1" containsNumber="1" containsInteger="1" minValue="33200" maxValue="33200"/>
    </cacheField>
    <cacheField name="couts salariaux directs sans pers. permanents" numFmtId="3">
      <sharedItems containsSemiMixedTypes="0" containsString="0" containsNumber="1" containsInteger="1" minValue="0" maxValue="100000"/>
    </cacheField>
    <cacheField name="Frais connexes (forfaitaires)" numFmtId="3">
      <sharedItems containsSemiMixedTypes="0" containsString="0" containsNumber="1" minValue="0" maxValue="19980"/>
    </cacheField>
    <cacheField name="Coûts de sous-traitance" numFmtId="3">
      <sharedItems containsString="0" containsBlank="1" containsNumber="1" containsInteger="1" minValue="16640" maxValue="16640"/>
    </cacheField>
    <cacheField name="Contributions aux amortissements" numFmtId="3">
      <sharedItems containsString="0" containsBlank="1" containsNumber="1" containsInteger="1" minValue="1260" maxValue="1260"/>
    </cacheField>
    <cacheField name="Coûts de refacturation interne" numFmtId="3">
      <sharedItems containsNonDate="0" containsString="0" containsBlank="1"/>
    </cacheField>
    <cacheField name="Frais de mission" numFmtId="3">
      <sharedItems containsNonDate="0" containsString="0" containsBlank="1"/>
    </cacheField>
    <cacheField name="Autres coûts : achats,  consommable" numFmtId="3">
      <sharedItems containsNonDate="0" containsString="0" containsBlank="1"/>
    </cacheField>
    <cacheField name="Commentaires" numFmtId="3">
      <sharedItems containsNonDate="0" containsString="0" containsBlank="1"/>
    </cacheField>
    <cacheField name="Total des coûts hors &quot;permanents publics&quot;" numFmtId="3">
      <sharedItems containsSemiMixedTypes="0" containsString="0" containsNumber="1" minValue="0" maxValue="136620"/>
    </cacheField>
    <cacheField name="Classification" numFmtId="166">
      <sharedItems containsBlank="1"/>
    </cacheField>
    <cacheField name="Taux aide" numFmtId="167">
      <sharedItems containsMixedTypes="1" containsNumber="1" minValue="0.4" maxValue="0.4"/>
    </cacheField>
    <cacheField name="Total coûts éligibles et retenus" numFmtId="3">
      <sharedItems containsSemiMixedTypes="0" containsString="0" containsNumber="1" minValue="0" maxValue="97705.9"/>
    </cacheField>
    <cacheField name="Total coûts non éligibles" numFmtId="3">
      <sharedItems containsSemiMixedTypes="0" containsString="0" containsNumber="1" containsInteger="1" minValue="0" maxValue="136620"/>
    </cacheField>
    <cacheField name="Total coûts non retenus" numFmtId="3">
      <sharedItems containsSemiMixedTypes="0" containsString="0" containsNumber="1" containsInteger="1" minValue="0" maxValue="0"/>
    </cacheField>
    <cacheField name="Total coûts non éligibles ou non retenus" numFmtId="3">
      <sharedItems containsSemiMixedTypes="0" containsString="0" containsNumber="1" containsInteger="1" minValue="0" maxValue="136620"/>
    </cacheField>
    <cacheField name="Subventions" numFmtId="3">
      <sharedItems containsSemiMixedTypes="0" containsString="0" containsNumber="1" minValue="0" maxValue="39082.36"/>
    </cacheField>
    <cacheField name="Aide totale" numFmtId="3">
      <sharedItems containsSemiMixedTypes="0" containsString="0" containsNumber="1" minValue="0" maxValue="39082.36"/>
    </cacheField>
    <cacheField name="Taux d'aide (éligibles et retenus)" numFmtId="0" formula="IF('Aide totale'=0,0,'Aide totale'/'Total coûts éligibles et retenus')" databaseField="0"/>
    <cacheField name="Part d'avances remb." numFmtId="0" formula="IF('Aide totale'=0,0,#NAME?/'Aide totale')" databaseField="0"/>
    <cacheField name="Coût totaux" numFmtId="0" formula="SUM(#NAM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0">
  <r>
    <n v="1"/>
    <s v="1.1"/>
    <s v="gdjjlk"/>
    <x v="0"/>
    <s v="SEM03"/>
    <s v="gjsKJ"/>
    <s v="EC01"/>
    <n v="67"/>
    <n v="12"/>
    <m/>
    <m/>
    <m/>
    <n v="79"/>
    <n v="1234"/>
    <n v="99"/>
    <m/>
    <m/>
    <m/>
    <n v="83866"/>
    <m/>
    <n v="83866"/>
    <n v="12579.9"/>
    <m/>
    <n v="1260"/>
    <m/>
    <m/>
    <m/>
    <m/>
    <n v="97705.9"/>
    <s v="RI"/>
    <n v="0.4"/>
  </r>
  <r>
    <n v="1"/>
    <s v="1.2"/>
    <s v="dqhkM"/>
    <x v="0"/>
    <s v="SEM06"/>
    <m/>
    <m/>
    <m/>
    <m/>
    <n v="78"/>
    <n v="12"/>
    <m/>
    <n v="90"/>
    <m/>
    <m/>
    <n v="1400"/>
    <n v="2000"/>
    <m/>
    <n v="133200"/>
    <n v="33200"/>
    <n v="100000"/>
    <n v="19980"/>
    <n v="16640"/>
    <m/>
    <m/>
    <m/>
    <m/>
    <m/>
    <n v="136620"/>
    <s v="NE"/>
    <s v="verifier saisie"/>
  </r>
  <r>
    <m/>
    <m/>
    <s v="gflkm"/>
    <x v="1"/>
    <s v="SEM01"/>
    <m/>
    <m/>
    <m/>
    <m/>
    <n v="5"/>
    <m/>
    <m/>
    <n v="5"/>
    <m/>
    <m/>
    <n v="5000"/>
    <m/>
    <m/>
    <n v="25000"/>
    <m/>
    <n v="25000"/>
    <n v="3750"/>
    <m/>
    <m/>
    <m/>
    <m/>
    <m/>
    <m/>
    <n v="28750"/>
    <s v="RI"/>
    <n v="0.6"/>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r>
    <m/>
    <m/>
    <m/>
    <x v="2"/>
    <m/>
    <m/>
    <m/>
    <m/>
    <m/>
    <m/>
    <m/>
    <m/>
    <n v="0"/>
    <m/>
    <m/>
    <m/>
    <m/>
    <m/>
    <n v="0"/>
    <m/>
    <n v="0"/>
    <n v="0"/>
    <m/>
    <m/>
    <m/>
    <m/>
    <m/>
    <m/>
    <n v="0"/>
    <m/>
    <s v=""/>
  </r>
</pivotCacheRecords>
</file>

<file path=xl/pivotCache/pivotCacheRecords2.xml><?xml version="1.0" encoding="utf-8"?>
<pivotCacheRecords xmlns="http://schemas.openxmlformats.org/spreadsheetml/2006/main" xmlns:r="http://schemas.openxmlformats.org/officeDocument/2006/relationships" count="250">
  <r>
    <n v="1"/>
    <s v="1.1"/>
    <m/>
    <x v="0"/>
    <x v="0"/>
    <m/>
    <s v="EC01"/>
    <n v="67"/>
    <n v="12"/>
    <m/>
    <m/>
    <m/>
    <n v="79"/>
    <n v="1234"/>
    <n v="99"/>
    <m/>
    <m/>
    <m/>
    <n v="83866"/>
    <m/>
    <n v="83866"/>
    <n v="12579.9"/>
    <m/>
    <n v="1260"/>
    <m/>
    <m/>
    <m/>
    <m/>
    <n v="97705.9"/>
    <s v="RI"/>
    <n v="0.4"/>
    <n v="97705.9"/>
    <n v="0"/>
    <n v="0"/>
    <n v="0"/>
    <n v="39082.36"/>
    <n v="39082.36"/>
  </r>
  <r>
    <n v="1"/>
    <s v="1.2"/>
    <m/>
    <x v="1"/>
    <x v="1"/>
    <m/>
    <m/>
    <m/>
    <m/>
    <n v="78"/>
    <n v="12"/>
    <m/>
    <n v="90"/>
    <m/>
    <m/>
    <n v="1400"/>
    <n v="2000"/>
    <m/>
    <n v="133200"/>
    <n v="33200"/>
    <n v="100000"/>
    <n v="19980"/>
    <n v="16640"/>
    <m/>
    <m/>
    <m/>
    <m/>
    <m/>
    <n v="136620"/>
    <s v="NE"/>
    <s v="verifier saisie"/>
    <n v="0"/>
    <n v="136620"/>
    <n v="0"/>
    <n v="13662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r>
    <m/>
    <m/>
    <m/>
    <x v="2"/>
    <x v="2"/>
    <m/>
    <m/>
    <m/>
    <m/>
    <m/>
    <m/>
    <m/>
    <n v="0"/>
    <m/>
    <m/>
    <m/>
    <m/>
    <m/>
    <n v="0"/>
    <m/>
    <n v="0"/>
    <n v="0"/>
    <m/>
    <m/>
    <m/>
    <m/>
    <m/>
    <m/>
    <n v="0"/>
    <m/>
    <s v=""/>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eau croise dynamique1" cacheId="0" dataOnRows="1" applyNumberFormats="0" applyBorderFormats="0" applyFontFormats="0" applyPatternFormats="0" applyAlignmentFormats="0" applyWidthHeightFormats="1" dataCaption="Valeurs" updatedVersion="3" minRefreshableVersion="3" showDrill="0" useAutoFormatting="1" itemPrintTitles="1" createdVersion="4" indent="0" showHeaders="0" outline="1" outlineData="1" multipleFieldFilters="0">
  <location ref="A5:E11" firstHeaderRow="0" firstDataRow="1" firstDataCol="1"/>
  <pivotFields count="33">
    <pivotField showAll="0"/>
    <pivotField showAll="0"/>
    <pivotField showAll="0"/>
    <pivotField axis="axisCol" showAll="0" sortType="ascending">
      <items count="6">
        <item m="1" x="4"/>
        <item m="1" x="3"/>
        <item x="1"/>
        <item x="0"/>
        <item x="2"/>
        <item t="default"/>
      </items>
    </pivotField>
    <pivotField showAll="0" defaultSubtotal="0"/>
    <pivotField showAll="0"/>
    <pivotField showAll="0"/>
    <pivotField showAll="0"/>
    <pivotField showAll="0"/>
    <pivotField showAll="0"/>
    <pivotField showAll="0"/>
    <pivotField showAll="0"/>
    <pivotField numFmtId="168" showAll="0"/>
    <pivotField showAll="0" defaultSubtotal="0"/>
    <pivotField showAll="0" defaultSubtotal="0"/>
    <pivotField showAll="0" defaultSubtotal="0"/>
    <pivotField showAll="0" defaultSubtotal="0"/>
    <pivotField showAll="0" defaultSubtotal="0"/>
    <pivotField numFmtId="3" showAll="0" defaultSubtotal="0"/>
    <pivotField dataField="1" showAll="0"/>
    <pivotField numFmtId="3" showAll="0" defaultSubtotal="0"/>
    <pivotField dataField="1" numFmtId="3" showAll="0" defaultSubtotal="0"/>
    <pivotField dataField="1" showAll="0"/>
    <pivotField dataField="1" showAll="0" defaultSubtotal="0"/>
    <pivotField dataField="1" showAll="0" defaultSubtotal="0"/>
    <pivotField dataField="1" showAll="0"/>
    <pivotField showAll="0" defaultSubtotal="0"/>
    <pivotField showAll="0"/>
    <pivotField numFmtId="3" showAll="0" defaultSubtotal="0"/>
    <pivotField showAll="0"/>
    <pivotField numFmtId="167" showAll="0" defaultSubtotal="0"/>
    <pivotField dragToRow="0" dragToCol="0" dragToPage="0" showAll="0" defaultSubtotal="0"/>
    <pivotField dragToRow="0" dragToCol="0" dragToPage="0" showAll="0" defaultSubtotal="0"/>
  </pivotFields>
  <rowFields count="1">
    <field x="-2"/>
  </rowFields>
  <rowItems count="6">
    <i>
      <x/>
    </i>
    <i i="1">
      <x v="1"/>
    </i>
    <i i="2">
      <x v="2"/>
    </i>
    <i i="3">
      <x v="3"/>
    </i>
    <i i="4">
      <x v="4"/>
    </i>
    <i i="5">
      <x v="5"/>
    </i>
  </rowItems>
  <colFields count="1">
    <field x="3"/>
  </colFields>
  <colItems count="4">
    <i>
      <x v="2"/>
    </i>
    <i>
      <x v="3"/>
    </i>
    <i>
      <x v="4"/>
    </i>
    <i t="grand">
      <x/>
    </i>
  </colItems>
  <dataFields count="6">
    <dataField name="dont salaires permanents :" fld="19" baseField="4" baseItem="0"/>
    <dataField name="Frais connexes (forfaitaires) :" fld="21" baseField="4" baseItem="3"/>
    <dataField name="Coûts de sous-traitance :" fld="22" baseField="4" baseItem="0"/>
    <dataField name="Contributions aux amortissements :" fld="23" baseField="4" baseItem="2"/>
    <dataField name="Frais de mission :" fld="25" baseField="4" baseItem="0"/>
    <dataField name="Coûts de refacturation interne :" fld="24" baseField="4" baseItem="2"/>
  </dataFields>
  <formats count="5">
    <format dxfId="31">
      <pivotArea collapsedLevelsAreSubtotals="1" fieldPosition="0">
        <references count="1">
          <reference field="4294967294" count="3">
            <x v="0"/>
            <x v="2"/>
            <x v="4"/>
          </reference>
        </references>
      </pivotArea>
    </format>
    <format dxfId="30">
      <pivotArea outline="0" collapsedLevelsAreSubtotals="1" fieldPosition="0"/>
    </format>
    <format dxfId="29">
      <pivotArea dataOnly="0" labelOnly="1" outline="0" fieldPosition="0">
        <references count="1">
          <reference field="4294967294" count="6">
            <x v="0"/>
            <x v="1"/>
            <x v="2"/>
            <x v="3"/>
            <x v="4"/>
            <x v="5"/>
          </reference>
        </references>
      </pivotArea>
    </format>
    <format dxfId="28">
      <pivotArea outline="0" collapsedLevelsAreSubtotals="1" fieldPosition="0">
        <references count="1">
          <reference field="3" count="0" selected="0"/>
        </references>
      </pivotArea>
    </format>
    <format dxfId="27">
      <pivotArea grandCol="1" outline="0" collapsedLevelsAreSubtotals="1"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1" dataOnRows="1" applyNumberFormats="0" applyBorderFormats="0" applyFontFormats="0" applyPatternFormats="0" applyAlignmentFormats="0" applyWidthHeightFormats="1" dataCaption="Valeurs" updatedVersion="6" minRefreshableVersion="3" showDrill="0" useAutoFormatting="1" itemPrintTitles="1" createdVersion="4" indent="0" showHeaders="0" outline="1" outlineData="1" multipleFieldFilters="0">
  <location ref="A7:E16" firstHeaderRow="0" firstDataRow="1" firstDataCol="1"/>
  <pivotFields count="40">
    <pivotField showAll="0"/>
    <pivotField showAll="0"/>
    <pivotField showAll="0"/>
    <pivotField axis="axisCol" showAll="0" sortType="ascending">
      <items count="6">
        <item x="0"/>
        <item x="1"/>
        <item m="1" x="3"/>
        <item m="1" x="4"/>
        <item x="2"/>
        <item t="default"/>
      </items>
    </pivotField>
    <pivotField showAll="0" defaultSubtotal="0"/>
    <pivotField showAll="0"/>
    <pivotField showAll="0"/>
    <pivotField showAll="0"/>
    <pivotField showAll="0"/>
    <pivotField showAll="0"/>
    <pivotField showAll="0"/>
    <pivotField showAll="0"/>
    <pivotField numFmtId="168" showAll="0"/>
    <pivotField showAll="0" defaultSubtotal="0"/>
    <pivotField showAll="0" defaultSubtotal="0"/>
    <pivotField showAll="0" defaultSubtotal="0"/>
    <pivotField showAll="0" defaultSubtotal="0"/>
    <pivotField showAll="0" defaultSubtotal="0"/>
    <pivotField numFmtId="3" showAll="0" defaultSubtotal="0"/>
    <pivotField showAll="0"/>
    <pivotField dataField="1" numFmtId="3" showAll="0" defaultSubtotal="0"/>
    <pivotField dataField="1" numFmtId="3" showAll="0" defaultSubtotal="0"/>
    <pivotField dataField="1" showAll="0"/>
    <pivotField dataField="1" showAll="0" defaultSubtotal="0"/>
    <pivotField dataField="1" showAll="0" defaultSubtotal="0"/>
    <pivotField dataField="1" showAll="0"/>
    <pivotField dataField="1" showAll="0" defaultSubtotal="0"/>
    <pivotField showAll="0"/>
    <pivotField numFmtId="3" showAll="0" defaultSubtotal="0"/>
    <pivotField showAll="0"/>
    <pivotField numFmtId="167" showAll="0" defaultSubtotal="0"/>
    <pivotField dataField="1" numFmtId="3" showAll="0" defaultSubtotal="0"/>
    <pivotField numFmtId="3" showAll="0" defaultSubtotal="0"/>
    <pivotField numFmtId="3" showAll="0" defaultSubtotal="0"/>
    <pivotField numFmtId="3" showAll="0" defaultSubtotal="0"/>
    <pivotField numFmtId="3" showAll="0" defaultSubtotal="0"/>
    <pivotField dataField="1" numFmtId="3"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9">
    <i>
      <x/>
    </i>
    <i i="1">
      <x v="1"/>
    </i>
    <i i="2">
      <x v="2"/>
    </i>
    <i i="3">
      <x v="3"/>
    </i>
    <i i="4">
      <x v="4"/>
    </i>
    <i i="5">
      <x v="5"/>
    </i>
    <i i="6">
      <x v="6"/>
    </i>
    <i i="7">
      <x v="7"/>
    </i>
    <i i="8">
      <x v="8"/>
    </i>
  </rowItems>
  <colFields count="1">
    <field x="3"/>
  </colFields>
  <colItems count="4">
    <i>
      <x/>
    </i>
    <i>
      <x v="1"/>
    </i>
    <i>
      <x v="4"/>
    </i>
    <i t="grand">
      <x/>
    </i>
  </colItems>
  <dataFields count="9">
    <dataField name="Somme de couts salariaux directs sans pers. permanents" fld="20" baseField="0" baseItem="0"/>
    <dataField name="Frais connexes (forfaitaires) :" fld="21" baseField="4" baseItem="3"/>
    <dataField name="Coûts de sous-traitance :" fld="22" baseField="4" baseItem="0"/>
    <dataField name="Contributions aux amortissements :" fld="23" baseField="4" baseItem="2"/>
    <dataField name="Frais de mission :" fld="25" baseField="4" baseItem="0"/>
    <dataField name="Coûts de refacturation interne :" fld="24" baseField="4" baseItem="2"/>
    <dataField name="Somme de Autres coûts : achats,  consommable" fld="26" baseField="0" baseItem="0"/>
    <dataField name="Somme de Total coûts éligibles et retenus" fld="31" baseField="0" baseItem="0"/>
    <dataField name="Somme de Aide totale" fld="36" baseField="0" baseItem="0"/>
  </dataFields>
  <formats count="7">
    <format dxfId="26">
      <pivotArea collapsedLevelsAreSubtotals="1" fieldPosition="0">
        <references count="1">
          <reference field="4294967294" count="2">
            <x v="2"/>
            <x v="4"/>
          </reference>
        </references>
      </pivotArea>
    </format>
    <format dxfId="25">
      <pivotArea outline="0" collapsedLevelsAreSubtotals="1" fieldPosition="0"/>
    </format>
    <format dxfId="24">
      <pivotArea dataOnly="0" labelOnly="1" outline="0" fieldPosition="0">
        <references count="1">
          <reference field="4294967294" count="5">
            <x v="1"/>
            <x v="2"/>
            <x v="3"/>
            <x v="4"/>
            <x v="5"/>
          </reference>
        </references>
      </pivotArea>
    </format>
    <format dxfId="23">
      <pivotArea outline="0" collapsedLevelsAreSubtotals="1" fieldPosition="0">
        <references count="1">
          <reference field="3" count="0" selected="0"/>
        </references>
      </pivotArea>
    </format>
    <format dxfId="22">
      <pivotArea grandCol="1" outline="0" collapsedLevelsAreSubtotals="1" fieldPosition="0"/>
    </format>
    <format dxfId="21">
      <pivotArea collapsedLevelsAreSubtotals="1" fieldPosition="0">
        <references count="1">
          <reference field="4294967294" count="1">
            <x v="8"/>
          </reference>
        </references>
      </pivotArea>
    </format>
    <format dxfId="20">
      <pivotArea dataOnly="0" labelOnly="1" outline="0" fieldPosition="0">
        <references count="1">
          <reference field="4294967294" count="1">
            <x v="8"/>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eau croisé dynamique2" cacheId="1" dataOnRows="1" applyNumberFormats="0" applyBorderFormats="0" applyFontFormats="0" applyPatternFormats="0" applyAlignmentFormats="0" applyWidthHeightFormats="1" dataCaption="Valeurs" grandTotalCaption="Total" updatedVersion="6" minRefreshableVersion="3" showDrill="0" showDataTips="0" useAutoFormatting="1" itemPrintTitles="1" createdVersion="4" indent="0" showHeaders="0" outline="1" outlineData="1" multipleFieldFilters="0">
  <location ref="A5:E9" firstHeaderRow="0" firstDataRow="1" firstDataCol="1"/>
  <pivotFields count="40">
    <pivotField showAll="0"/>
    <pivotField showAll="0"/>
    <pivotField showAll="0"/>
    <pivotField axis="axisCol" showAll="0" sortType="ascending">
      <items count="6">
        <item x="0"/>
        <item x="1"/>
        <item m="1" x="3"/>
        <item m="1" x="4"/>
        <item x="2"/>
        <item t="default"/>
      </items>
    </pivotField>
    <pivotField showAll="0" defaultSubtotal="0"/>
    <pivotField showAll="0"/>
    <pivotField showAll="0"/>
    <pivotField showAll="0"/>
    <pivotField showAll="0"/>
    <pivotField showAll="0"/>
    <pivotField showAll="0"/>
    <pivotField showAll="0"/>
    <pivotField numFmtId="168" showAll="0"/>
    <pivotField showAll="0" defaultSubtotal="0"/>
    <pivotField showAll="0" defaultSubtotal="0"/>
    <pivotField showAll="0" defaultSubtotal="0"/>
    <pivotField showAll="0" defaultSubtotal="0"/>
    <pivotField showAll="0" defaultSubtotal="0"/>
    <pivotField numFmtId="3" showAll="0" defaultSubtotal="0"/>
    <pivotField showAll="0" defaultSubtotal="0"/>
    <pivotField numFmtId="3" showAll="0" defaultSubtotal="0"/>
    <pivotField numFmtId="3" showAll="0" defaultSubtotal="0"/>
    <pivotField showAll="0"/>
    <pivotField showAll="0" defaultSubtotal="0"/>
    <pivotField showAll="0" defaultSubtotal="0"/>
    <pivotField showAll="0"/>
    <pivotField showAll="0" defaultSubtotal="0"/>
    <pivotField showAll="0" defaultSubtotal="0"/>
    <pivotField numFmtId="3" showAll="0" defaultSubtotal="0"/>
    <pivotField showAll="0"/>
    <pivotField showAll="0" defaultSubtotal="0"/>
    <pivotField dataField="1" numFmtId="3" showAll="0"/>
    <pivotField numFmtId="3" showAll="0"/>
    <pivotField numFmtId="3" showAll="0"/>
    <pivotField numFmtId="3" showAll="0" defaultSubtotal="0"/>
    <pivotField dataField="1" numFmtId="3" showAll="0" defaultSubtotal="0"/>
    <pivotField dataField="1" showAll="0"/>
    <pivotField dataField="1"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Fields count="1">
    <field x="3"/>
  </colFields>
  <colItems count="4">
    <i>
      <x/>
    </i>
    <i>
      <x v="1"/>
    </i>
    <i>
      <x v="4"/>
    </i>
    <i t="grand">
      <x/>
    </i>
  </colItems>
  <dataFields count="4">
    <dataField name="Coûts éligibles et retenus (€)" fld="31" baseField="4" baseItem="14"/>
    <dataField name="Subventions (€)" fld="35" baseField="4" baseItem="14"/>
    <dataField name="Aide totale (€)" fld="36" baseField="4" baseItem="14"/>
    <dataField name="Taux d'aide sur éligibles et retenus" fld="37" baseField="4" baseItem="5" numFmtId="3"/>
  </dataFields>
  <formats count="11">
    <format dxfId="10">
      <pivotArea type="all" dataOnly="0" outline="0" fieldPosition="0"/>
    </format>
    <format dxfId="9">
      <pivotArea outline="0" collapsedLevelsAreSubtotals="1" fieldPosition="0"/>
    </format>
    <format dxfId="8">
      <pivotArea outline="0" collapsedLevelsAreSubtotals="1" fieldPosition="0">
        <references count="1">
          <reference field="3" count="0" selected="0"/>
        </references>
      </pivotArea>
    </format>
    <format dxfId="7">
      <pivotArea grandCol="1" outline="0" collapsedLevelsAreSubtotals="1" fieldPosition="0"/>
    </format>
    <format dxfId="6">
      <pivotArea type="all" dataOnly="0" outline="0" fieldPosition="0"/>
    </format>
    <format dxfId="5">
      <pivotArea outline="0" collapsedLevelsAreSubtotals="1" fieldPosition="0"/>
    </format>
    <format dxfId="4">
      <pivotArea outline="0" collapsedLevelsAreSubtotals="1" fieldPosition="0"/>
    </format>
    <format dxfId="3">
      <pivotArea dataOnly="0" labelOnly="1" fieldPosition="0">
        <references count="1">
          <reference field="4294967294" count="0"/>
        </references>
      </pivotArea>
    </format>
    <format dxfId="2">
      <pivotArea field="3" grandCol="1" collapsedLevelsAreSubtotals="1" axis="axisCol" fieldPosition="0">
        <references count="1">
          <reference field="4294967294" count="1">
            <x v="3"/>
          </reference>
        </references>
      </pivotArea>
    </format>
    <format dxfId="1">
      <pivotArea outline="0" collapsedLevelsAreSubtotals="1" fieldPosition="0"/>
    </format>
    <format dxfId="0">
      <pivotArea collapsedLevelsAreSubtotals="1" fieldPosition="0">
        <references count="1">
          <reference field="4294967294" count="1">
            <x v="3"/>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eau croisé dynamique1" cacheId="1" dataOnRows="1" applyNumberFormats="0" applyBorderFormats="0" applyFontFormats="0" applyPatternFormats="0" applyAlignmentFormats="0" applyWidthHeightFormats="1" dataCaption="Valeurs" grandTotalCaption="Total" updatedVersion="6" minRefreshableVersion="3" showDataTips="0" useAutoFormatting="1" rowGrandTotals="0" colGrandTotals="0" itemPrintTitles="1" createdVersion="4" indent="0" showHeaders="0" outline="1" outlineData="1" multipleFieldFilters="0">
  <location ref="A19:D28" firstHeaderRow="0" firstDataRow="1" firstDataCol="1"/>
  <pivotFields count="40">
    <pivotField showAll="0"/>
    <pivotField showAll="0"/>
    <pivotField showAll="0"/>
    <pivotField axis="axisRow" showAll="0" sortType="ascending">
      <items count="6">
        <item x="0"/>
        <item x="1"/>
        <item m="1" x="3"/>
        <item m="1" x="4"/>
        <item x="2"/>
        <item t="default"/>
      </items>
    </pivotField>
    <pivotField axis="axisCol" showAll="0" defaultSubtotal="0">
      <items count="4">
        <item m="1" x="3"/>
        <item x="0"/>
        <item x="1"/>
        <item x="2"/>
      </items>
    </pivotField>
    <pivotField showAll="0"/>
    <pivotField showAll="0"/>
    <pivotField showAll="0"/>
    <pivotField showAll="0"/>
    <pivotField showAll="0"/>
    <pivotField showAll="0"/>
    <pivotField showAll="0"/>
    <pivotField numFmtId="168" showAll="0"/>
    <pivotField showAll="0" defaultSubtotal="0"/>
    <pivotField showAll="0" defaultSubtotal="0"/>
    <pivotField showAll="0" defaultSubtotal="0"/>
    <pivotField showAll="0" defaultSubtotal="0"/>
    <pivotField showAll="0" defaultSubtotal="0"/>
    <pivotField numFmtId="3" showAll="0" defaultSubtotal="0"/>
    <pivotField showAll="0" defaultSubtotal="0"/>
    <pivotField numFmtId="3" showAll="0" defaultSubtotal="0"/>
    <pivotField numFmtId="3" showAll="0" defaultSubtotal="0"/>
    <pivotField showAll="0"/>
    <pivotField showAll="0" defaultSubtotal="0"/>
    <pivotField showAll="0" defaultSubtotal="0"/>
    <pivotField showAll="0"/>
    <pivotField showAll="0" defaultSubtotal="0"/>
    <pivotField showAll="0" defaultSubtotal="0"/>
    <pivotField numFmtId="3" showAll="0" defaultSubtotal="0"/>
    <pivotField showAll="0"/>
    <pivotField showAll="0" defaultSubtotal="0"/>
    <pivotField numFmtId="3" showAll="0"/>
    <pivotField numFmtId="3" showAll="0"/>
    <pivotField numFmtId="3" showAll="0"/>
    <pivotField numFmtId="3" showAll="0" defaultSubtotal="0"/>
    <pivotField dataField="1" numFmtId="3" showAll="0" defaultSubtotal="0"/>
    <pivotField dataField="1" showAll="0"/>
    <pivotField dragToRow="0" dragToCol="0" dragToPage="0" showAll="0" defaultSubtotal="0"/>
    <pivotField dragToRow="0" dragToCol="0" dragToPage="0" showAll="0" defaultSubtotal="0"/>
    <pivotField dragToRow="0" dragToCol="0" dragToPage="0" showAll="0" defaultSubtotal="0"/>
  </pivotFields>
  <rowFields count="2">
    <field x="3"/>
    <field x="-2"/>
  </rowFields>
  <rowItems count="9">
    <i>
      <x/>
    </i>
    <i r="1">
      <x/>
    </i>
    <i r="1" i="1">
      <x v="1"/>
    </i>
    <i>
      <x v="1"/>
    </i>
    <i r="1">
      <x/>
    </i>
    <i r="1" i="1">
      <x v="1"/>
    </i>
    <i>
      <x v="4"/>
    </i>
    <i r="1">
      <x/>
    </i>
    <i r="1" i="1">
      <x v="1"/>
    </i>
  </rowItems>
  <colFields count="1">
    <field x="4"/>
  </colFields>
  <colItems count="3">
    <i>
      <x v="1"/>
    </i>
    <i>
      <x v="2"/>
    </i>
    <i>
      <x v="3"/>
    </i>
  </colItems>
  <dataFields count="2">
    <dataField name="Subventions (€)" fld="35" baseField="4" baseItem="4"/>
    <dataField name="Aide totale (€)" fld="36" baseField="4" baseItem="4"/>
  </dataFields>
  <formats count="9">
    <format dxfId="19">
      <pivotArea type="all" dataOnly="0" outline="0" fieldPosition="0"/>
    </format>
    <format dxfId="18">
      <pivotArea outline="0" collapsedLevelsAreSubtotals="1" fieldPosition="0"/>
    </format>
    <format dxfId="17">
      <pivotArea outline="0" collapsedLevelsAreSubtotals="1" fieldPosition="0">
        <references count="1">
          <reference field="3" count="0" selected="0"/>
        </references>
      </pivotArea>
    </format>
    <format dxfId="16">
      <pivotArea grandCol="1" outline="0" collapsedLevelsAreSubtotals="1" fieldPosition="0"/>
    </format>
    <format dxfId="15">
      <pivotArea type="all" dataOnly="0" outline="0" fieldPosition="0"/>
    </format>
    <format dxfId="14">
      <pivotArea outline="0" collapsedLevelsAreSubtotals="1" fieldPosition="0"/>
    </format>
    <format dxfId="13">
      <pivotArea outline="0" collapsedLevelsAreSubtotals="1" fieldPosition="0"/>
    </format>
    <format dxfId="12">
      <pivotArea dataOnly="0" labelOnly="1" fieldPosition="0">
        <references count="1">
          <reference field="4294967294" count="0"/>
        </references>
      </pivotArea>
    </format>
    <format dxfId="11">
      <pivotArea outline="0" collapsedLevelsAreSubtotals="1"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0"/>
  <sheetViews>
    <sheetView tabSelected="1" workbookViewId="0">
      <selection activeCell="N8" sqref="N8"/>
    </sheetView>
  </sheetViews>
  <sheetFormatPr baseColWidth="10" defaultRowHeight="12.75" x14ac:dyDescent="0.2"/>
  <cols>
    <col min="1" max="1" width="5.140625" customWidth="1"/>
    <col min="2" max="2" width="4.42578125" customWidth="1"/>
    <col min="3" max="3" width="5" customWidth="1"/>
  </cols>
  <sheetData>
    <row r="1" spans="1:11" ht="59.25" customHeight="1" x14ac:dyDescent="0.2"/>
    <row r="4" spans="1:11" ht="15.75" x14ac:dyDescent="0.25">
      <c r="A4" s="226" t="s">
        <v>159</v>
      </c>
    </row>
    <row r="5" spans="1:11" ht="13.5" thickBot="1" x14ac:dyDescent="0.25"/>
    <row r="6" spans="1:11" s="52" customFormat="1" ht="19.5" thickBot="1" x14ac:dyDescent="0.25">
      <c r="D6" s="170" t="s">
        <v>80</v>
      </c>
      <c r="E6" s="171"/>
      <c r="F6" s="171"/>
      <c r="G6" s="171"/>
      <c r="H6" s="171"/>
      <c r="I6" s="171"/>
      <c r="J6" s="171"/>
      <c r="K6" s="172"/>
    </row>
    <row r="7" spans="1:11" s="52" customFormat="1" ht="18.75" customHeight="1" x14ac:dyDescent="0.2">
      <c r="D7" s="173" t="s">
        <v>84</v>
      </c>
      <c r="E7" s="174"/>
      <c r="F7" s="174"/>
      <c r="G7" s="174"/>
      <c r="H7" s="175"/>
      <c r="I7" s="174"/>
      <c r="J7" s="174"/>
      <c r="K7" s="176"/>
    </row>
    <row r="8" spans="1:11" s="52" customFormat="1" ht="145.5" customHeight="1" thickBot="1" x14ac:dyDescent="0.25">
      <c r="D8" s="177" t="s">
        <v>158</v>
      </c>
      <c r="E8" s="178"/>
      <c r="F8" s="178"/>
      <c r="G8" s="178"/>
      <c r="H8" s="179" t="s">
        <v>157</v>
      </c>
      <c r="I8" s="178"/>
      <c r="J8" s="178"/>
      <c r="K8" s="180"/>
    </row>
    <row r="9" spans="1:11" s="52" customFormat="1" ht="13.5" customHeight="1" x14ac:dyDescent="0.2">
      <c r="H9" s="95"/>
    </row>
    <row r="10" spans="1:11" s="52" customFormat="1" ht="13.5" customHeight="1" thickBot="1" x14ac:dyDescent="0.25">
      <c r="H10" s="92"/>
    </row>
    <row r="11" spans="1:11" s="52" customFormat="1" ht="20.25" customHeight="1" thickBot="1" x14ac:dyDescent="0.25">
      <c r="D11" s="181" t="s">
        <v>86</v>
      </c>
      <c r="E11" s="182"/>
      <c r="F11" s="182"/>
      <c r="G11" s="182"/>
      <c r="H11" s="182"/>
      <c r="I11" s="182"/>
      <c r="J11" s="182"/>
      <c r="K11" s="183"/>
    </row>
    <row r="12" spans="1:11" s="52" customFormat="1" ht="72" customHeight="1" thickBot="1" x14ac:dyDescent="0.25">
      <c r="D12" s="184" t="s">
        <v>152</v>
      </c>
      <c r="E12" s="185"/>
      <c r="F12" s="185"/>
      <c r="G12" s="185"/>
      <c r="H12" s="185"/>
      <c r="I12" s="185"/>
      <c r="J12" s="185"/>
      <c r="K12" s="186"/>
    </row>
    <row r="13" spans="1:11" s="52" customFormat="1" ht="13.5" customHeight="1" x14ac:dyDescent="0.2">
      <c r="H13" s="93"/>
    </row>
    <row r="14" spans="1:11" s="52" customFormat="1" ht="13.5" customHeight="1" thickBot="1" x14ac:dyDescent="0.25">
      <c r="H14" s="94"/>
    </row>
    <row r="15" spans="1:11" s="52" customFormat="1" ht="20.25" customHeight="1" thickBot="1" x14ac:dyDescent="0.25">
      <c r="D15" s="181" t="s">
        <v>87</v>
      </c>
      <c r="E15" s="182"/>
      <c r="F15" s="182"/>
      <c r="G15" s="182"/>
      <c r="H15" s="182"/>
      <c r="I15" s="182"/>
      <c r="J15" s="182"/>
      <c r="K15" s="183"/>
    </row>
    <row r="16" spans="1:11" s="52" customFormat="1" ht="73.5" customHeight="1" x14ac:dyDescent="0.2">
      <c r="D16" s="164" t="s">
        <v>153</v>
      </c>
      <c r="E16" s="165"/>
      <c r="F16" s="165"/>
      <c r="G16" s="165"/>
      <c r="H16" s="165"/>
      <c r="I16" s="165"/>
      <c r="J16" s="165"/>
      <c r="K16" s="166"/>
    </row>
    <row r="17" spans="2:18" s="52" customFormat="1" ht="73.5" customHeight="1" thickBot="1" x14ac:dyDescent="0.25">
      <c r="D17" s="167"/>
      <c r="E17" s="168"/>
      <c r="F17" s="168"/>
      <c r="G17" s="168"/>
      <c r="H17" s="168"/>
      <c r="I17" s="168"/>
      <c r="J17" s="168"/>
      <c r="K17" s="169"/>
    </row>
    <row r="18" spans="2:18" s="52" customFormat="1" ht="13.5" customHeight="1" x14ac:dyDescent="0.2">
      <c r="H18" s="93"/>
    </row>
    <row r="19" spans="2:18" s="52" customFormat="1" ht="13.5" customHeight="1" thickBot="1" x14ac:dyDescent="0.25">
      <c r="H19" s="94"/>
    </row>
    <row r="20" spans="2:18" s="52" customFormat="1" ht="19.5" thickBot="1" x14ac:dyDescent="0.25">
      <c r="D20" s="187" t="s">
        <v>140</v>
      </c>
      <c r="E20" s="188"/>
      <c r="F20" s="188"/>
      <c r="G20" s="188"/>
      <c r="H20" s="188"/>
      <c r="I20" s="188"/>
      <c r="J20" s="188"/>
      <c r="K20" s="189"/>
    </row>
    <row r="21" spans="2:18" s="52" customFormat="1" ht="55.5" customHeight="1" x14ac:dyDescent="0.2">
      <c r="C21" s="96"/>
      <c r="D21" s="193" t="s">
        <v>141</v>
      </c>
      <c r="E21" s="194"/>
      <c r="F21" s="194"/>
      <c r="G21" s="194"/>
      <c r="H21" s="194"/>
      <c r="I21" s="194"/>
      <c r="J21" s="194"/>
      <c r="K21" s="195"/>
      <c r="R21" s="54"/>
    </row>
    <row r="22" spans="2:18" s="52" customFormat="1" ht="69.75" customHeight="1" x14ac:dyDescent="0.2">
      <c r="C22" s="96"/>
      <c r="D22" s="196"/>
      <c r="E22" s="197"/>
      <c r="F22" s="197"/>
      <c r="G22" s="197"/>
      <c r="H22" s="197"/>
      <c r="I22" s="197"/>
      <c r="J22" s="197"/>
      <c r="K22" s="198"/>
      <c r="R22" s="54"/>
    </row>
    <row r="23" spans="2:18" s="52" customFormat="1" ht="104.25" customHeight="1" x14ac:dyDescent="0.2">
      <c r="C23" s="96"/>
      <c r="D23" s="199" t="s">
        <v>154</v>
      </c>
      <c r="E23" s="200"/>
      <c r="F23" s="200"/>
      <c r="G23" s="200"/>
      <c r="H23" s="200"/>
      <c r="I23" s="200"/>
      <c r="J23" s="200"/>
      <c r="K23" s="201"/>
    </row>
    <row r="24" spans="2:18" s="52" customFormat="1" ht="154.5" customHeight="1" thickBot="1" x14ac:dyDescent="0.25">
      <c r="C24" s="96"/>
      <c r="D24" s="202"/>
      <c r="E24" s="203"/>
      <c r="F24" s="203"/>
      <c r="G24" s="203"/>
      <c r="H24" s="203"/>
      <c r="I24" s="203"/>
      <c r="J24" s="203"/>
      <c r="K24" s="204"/>
    </row>
    <row r="25" spans="2:18" s="52" customFormat="1" ht="13.5" customHeight="1" x14ac:dyDescent="0.2">
      <c r="H25" s="93"/>
    </row>
    <row r="26" spans="2:18" s="52" customFormat="1" ht="13.5" customHeight="1" thickBot="1" x14ac:dyDescent="0.25">
      <c r="B26" s="53"/>
      <c r="C26" s="53"/>
      <c r="H26" s="97"/>
      <c r="L26" s="53"/>
      <c r="M26" s="53"/>
    </row>
    <row r="27" spans="2:18" s="52" customFormat="1" ht="19.5" thickBot="1" x14ac:dyDescent="0.25">
      <c r="D27" s="187" t="s">
        <v>139</v>
      </c>
      <c r="E27" s="188"/>
      <c r="F27" s="188"/>
      <c r="G27" s="188"/>
      <c r="H27" s="188"/>
      <c r="I27" s="188"/>
      <c r="J27" s="188"/>
      <c r="K27" s="189"/>
    </row>
    <row r="28" spans="2:18" s="52" customFormat="1" ht="23.25" customHeight="1" x14ac:dyDescent="0.2">
      <c r="D28" s="164" t="s">
        <v>100</v>
      </c>
      <c r="E28" s="165"/>
      <c r="F28" s="165"/>
      <c r="G28" s="165"/>
      <c r="H28" s="165"/>
      <c r="I28" s="165"/>
      <c r="J28" s="165"/>
      <c r="K28" s="166"/>
    </row>
    <row r="29" spans="2:18" s="52" customFormat="1" ht="23.25" customHeight="1" x14ac:dyDescent="0.2">
      <c r="D29" s="190"/>
      <c r="E29" s="191"/>
      <c r="F29" s="191"/>
      <c r="G29" s="191"/>
      <c r="H29" s="191"/>
      <c r="I29" s="191"/>
      <c r="J29" s="191"/>
      <c r="K29" s="192"/>
    </row>
    <row r="30" spans="2:18" s="52" customFormat="1" ht="23.25" customHeight="1" x14ac:dyDescent="0.2">
      <c r="D30" s="190"/>
      <c r="E30" s="191"/>
      <c r="F30" s="191"/>
      <c r="G30" s="191"/>
      <c r="H30" s="191"/>
      <c r="I30" s="191"/>
      <c r="J30" s="191"/>
      <c r="K30" s="192"/>
    </row>
    <row r="31" spans="2:18" s="52" customFormat="1" ht="39.75" customHeight="1" thickBot="1" x14ac:dyDescent="0.25">
      <c r="D31" s="167"/>
      <c r="E31" s="168"/>
      <c r="F31" s="168"/>
      <c r="G31" s="168"/>
      <c r="H31" s="168"/>
      <c r="I31" s="168"/>
      <c r="J31" s="168"/>
      <c r="K31" s="169"/>
    </row>
    <row r="32" spans="2:18" s="52" customFormat="1" ht="13.5" customHeight="1" x14ac:dyDescent="0.2">
      <c r="H32" s="93"/>
    </row>
    <row r="33" spans="2:13" s="52" customFormat="1" ht="13.5" customHeight="1" thickBot="1" x14ac:dyDescent="0.25">
      <c r="B33" s="53"/>
      <c r="C33" s="53"/>
      <c r="H33" s="97"/>
      <c r="L33" s="53"/>
      <c r="M33" s="53"/>
    </row>
    <row r="34" spans="2:13" s="52" customFormat="1" ht="19.5" thickBot="1" x14ac:dyDescent="0.25">
      <c r="D34" s="187" t="s">
        <v>142</v>
      </c>
      <c r="E34" s="188"/>
      <c r="F34" s="188"/>
      <c r="G34" s="188"/>
      <c r="H34" s="188"/>
      <c r="I34" s="188"/>
      <c r="J34" s="188"/>
      <c r="K34" s="189"/>
    </row>
    <row r="35" spans="2:13" s="52" customFormat="1" ht="23.25" customHeight="1" x14ac:dyDescent="0.2">
      <c r="D35" s="164" t="s">
        <v>143</v>
      </c>
      <c r="E35" s="165"/>
      <c r="F35" s="165"/>
      <c r="G35" s="165"/>
      <c r="H35" s="165"/>
      <c r="I35" s="165"/>
      <c r="J35" s="165"/>
      <c r="K35" s="166"/>
    </row>
    <row r="36" spans="2:13" s="52" customFormat="1" ht="23.25" customHeight="1" thickBot="1" x14ac:dyDescent="0.25">
      <c r="D36" s="167"/>
      <c r="E36" s="168"/>
      <c r="F36" s="168"/>
      <c r="G36" s="168"/>
      <c r="H36" s="168"/>
      <c r="I36" s="168"/>
      <c r="J36" s="168"/>
      <c r="K36" s="169"/>
    </row>
    <row r="37" spans="2:13" s="52" customFormat="1" ht="13.5" customHeight="1" thickBot="1" x14ac:dyDescent="0.25">
      <c r="H37" s="97"/>
    </row>
    <row r="38" spans="2:13" s="52" customFormat="1" ht="19.5" thickBot="1" x14ac:dyDescent="0.25">
      <c r="D38" s="187" t="s">
        <v>144</v>
      </c>
      <c r="E38" s="188"/>
      <c r="F38" s="188"/>
      <c r="G38" s="188"/>
      <c r="H38" s="188"/>
      <c r="I38" s="188"/>
      <c r="J38" s="188"/>
      <c r="K38" s="189"/>
    </row>
    <row r="39" spans="2:13" s="52" customFormat="1" ht="24.75" customHeight="1" x14ac:dyDescent="0.2">
      <c r="D39" s="164" t="s">
        <v>147</v>
      </c>
      <c r="E39" s="165"/>
      <c r="F39" s="165"/>
      <c r="G39" s="165"/>
      <c r="H39" s="165"/>
      <c r="I39" s="165"/>
      <c r="J39" s="165"/>
      <c r="K39" s="166"/>
    </row>
    <row r="40" spans="2:13" s="52" customFormat="1" ht="24.75" customHeight="1" thickBot="1" x14ac:dyDescent="0.25">
      <c r="D40" s="167"/>
      <c r="E40" s="168"/>
      <c r="F40" s="168"/>
      <c r="G40" s="168"/>
      <c r="H40" s="168"/>
      <c r="I40" s="168"/>
      <c r="J40" s="168"/>
      <c r="K40" s="169"/>
    </row>
  </sheetData>
  <mergeCells count="18">
    <mergeCell ref="D27:K27"/>
    <mergeCell ref="D28:K31"/>
    <mergeCell ref="D38:K38"/>
    <mergeCell ref="D39:K40"/>
    <mergeCell ref="D20:K20"/>
    <mergeCell ref="D21:K22"/>
    <mergeCell ref="D23:K24"/>
    <mergeCell ref="D34:K34"/>
    <mergeCell ref="D35:K36"/>
    <mergeCell ref="D16:K17"/>
    <mergeCell ref="D6:K6"/>
    <mergeCell ref="D7:G7"/>
    <mergeCell ref="H7:K7"/>
    <mergeCell ref="D8:G8"/>
    <mergeCell ref="H8:K8"/>
    <mergeCell ref="D11:K11"/>
    <mergeCell ref="D12:K12"/>
    <mergeCell ref="D15:K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7"/>
  <sheetViews>
    <sheetView workbookViewId="0">
      <selection activeCell="A4" sqref="A4"/>
    </sheetView>
  </sheetViews>
  <sheetFormatPr baseColWidth="10" defaultRowHeight="12.75" x14ac:dyDescent="0.2"/>
  <cols>
    <col min="1" max="1" width="49.85546875" customWidth="1"/>
    <col min="2" max="3" width="14" customWidth="1"/>
    <col min="4" max="4" width="6.28515625" customWidth="1"/>
    <col min="5" max="5" width="13.140625" customWidth="1"/>
    <col min="6" max="8" width="9.5703125" customWidth="1"/>
  </cols>
  <sheetData>
    <row r="1" spans="1:5" ht="18" x14ac:dyDescent="0.2">
      <c r="A1" s="211" t="s">
        <v>60</v>
      </c>
      <c r="B1" s="212"/>
      <c r="C1" s="212"/>
      <c r="D1" s="212"/>
      <c r="E1" s="213"/>
    </row>
    <row r="3" spans="1:5" x14ac:dyDescent="0.2">
      <c r="A3" s="39" t="s">
        <v>150</v>
      </c>
    </row>
    <row r="7" spans="1:5" x14ac:dyDescent="0.2">
      <c r="B7" t="s">
        <v>148</v>
      </c>
      <c r="C7" t="s">
        <v>149</v>
      </c>
      <c r="D7" t="s">
        <v>32</v>
      </c>
      <c r="E7" t="s">
        <v>33</v>
      </c>
    </row>
    <row r="8" spans="1:5" x14ac:dyDescent="0.2">
      <c r="A8" s="68" t="s">
        <v>118</v>
      </c>
      <c r="B8" s="113">
        <v>83866</v>
      </c>
      <c r="C8" s="113">
        <v>100000</v>
      </c>
      <c r="D8" s="126">
        <v>0</v>
      </c>
      <c r="E8" s="126">
        <v>183866</v>
      </c>
    </row>
    <row r="9" spans="1:5" x14ac:dyDescent="0.2">
      <c r="A9" s="125" t="s">
        <v>57</v>
      </c>
      <c r="B9" s="114">
        <v>12579.9</v>
      </c>
      <c r="C9" s="114">
        <v>19980</v>
      </c>
      <c r="D9" s="78">
        <v>0</v>
      </c>
      <c r="E9" s="78">
        <v>32559.9</v>
      </c>
    </row>
    <row r="10" spans="1:5" x14ac:dyDescent="0.2">
      <c r="A10" s="56" t="s">
        <v>19</v>
      </c>
      <c r="B10" s="114"/>
      <c r="C10" s="114">
        <v>16640</v>
      </c>
      <c r="D10" s="78"/>
      <c r="E10" s="78">
        <v>16640</v>
      </c>
    </row>
    <row r="11" spans="1:5" x14ac:dyDescent="0.2">
      <c r="A11" s="56" t="s">
        <v>53</v>
      </c>
      <c r="B11" s="114">
        <v>1260</v>
      </c>
      <c r="C11" s="114"/>
      <c r="D11" s="78"/>
      <c r="E11" s="78">
        <v>1260</v>
      </c>
    </row>
    <row r="12" spans="1:5" x14ac:dyDescent="0.2">
      <c r="A12" s="56" t="s">
        <v>42</v>
      </c>
      <c r="B12" s="114"/>
      <c r="C12" s="114"/>
      <c r="D12" s="78"/>
      <c r="E12" s="78"/>
    </row>
    <row r="13" spans="1:5" x14ac:dyDescent="0.2">
      <c r="A13" s="65" t="s">
        <v>54</v>
      </c>
      <c r="B13" s="114"/>
      <c r="C13" s="114"/>
      <c r="D13" s="78"/>
      <c r="E13" s="78"/>
    </row>
    <row r="14" spans="1:5" x14ac:dyDescent="0.2">
      <c r="A14" s="68" t="s">
        <v>119</v>
      </c>
      <c r="B14" s="114"/>
      <c r="C14" s="114"/>
      <c r="D14" s="78"/>
      <c r="E14" s="78"/>
    </row>
    <row r="15" spans="1:5" x14ac:dyDescent="0.2">
      <c r="A15" s="68" t="s">
        <v>120</v>
      </c>
      <c r="B15" s="114">
        <v>97705.9</v>
      </c>
      <c r="C15" s="114">
        <v>0</v>
      </c>
      <c r="D15" s="78">
        <v>0</v>
      </c>
      <c r="E15" s="78">
        <v>97705.9</v>
      </c>
    </row>
    <row r="16" spans="1:5" x14ac:dyDescent="0.2">
      <c r="A16" s="130" t="s">
        <v>121</v>
      </c>
      <c r="B16" s="131">
        <v>39082.36</v>
      </c>
      <c r="C16" s="131">
        <v>0</v>
      </c>
      <c r="D16" s="132">
        <v>0</v>
      </c>
      <c r="E16" s="132">
        <v>39082.36</v>
      </c>
    </row>
    <row r="17" spans="1:5" x14ac:dyDescent="0.2">
      <c r="A17" s="128" t="s">
        <v>122</v>
      </c>
      <c r="B17" s="129">
        <f>IF(ISERROR(B16/B15),"",B16/B15)</f>
        <v>0.4</v>
      </c>
      <c r="C17" s="129" t="str">
        <f t="shared" ref="C17:E17" si="0">IF(ISERROR(C16/C15),"",C16/C15)</f>
        <v/>
      </c>
      <c r="D17" s="129" t="str">
        <f t="shared" si="0"/>
        <v/>
      </c>
      <c r="E17" s="129">
        <f t="shared" si="0"/>
        <v>0.4</v>
      </c>
    </row>
  </sheetData>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selection activeCell="A3" sqref="A3"/>
    </sheetView>
  </sheetViews>
  <sheetFormatPr baseColWidth="10" defaultColWidth="10.85546875" defaultRowHeight="12.75" x14ac:dyDescent="0.2"/>
  <cols>
    <col min="1" max="1" width="18.140625" style="6" customWidth="1"/>
    <col min="2" max="3" width="9.28515625" style="6" customWidth="1"/>
    <col min="4" max="4" width="6.28515625" style="6" customWidth="1"/>
    <col min="5" max="6" width="9.28515625" style="6" customWidth="1"/>
    <col min="7" max="7" width="6.28515625" style="6" customWidth="1"/>
    <col min="8" max="8" width="9.28515625" style="6" customWidth="1"/>
    <col min="9" max="9" width="21.5703125" style="6" customWidth="1"/>
    <col min="10" max="10" width="25.28515625" style="6" customWidth="1"/>
    <col min="11" max="11" width="33.5703125" style="6" customWidth="1"/>
    <col min="12" max="12" width="22.85546875" style="6" customWidth="1"/>
    <col min="13" max="13" width="21.5703125" style="6" customWidth="1"/>
    <col min="14" max="62" width="13.7109375" style="6" customWidth="1"/>
    <col min="63" max="16384" width="10.85546875" style="6"/>
  </cols>
  <sheetData>
    <row r="1" spans="1:8" ht="35.1" customHeight="1" x14ac:dyDescent="0.2">
      <c r="A1" s="211" t="s">
        <v>62</v>
      </c>
      <c r="B1" s="212"/>
      <c r="C1" s="212"/>
      <c r="D1" s="212"/>
      <c r="E1" s="213"/>
      <c r="F1" s="61"/>
    </row>
    <row r="2" spans="1:8" x14ac:dyDescent="0.2">
      <c r="A2" s="39" t="s">
        <v>151</v>
      </c>
    </row>
    <row r="5" spans="1:8" s="9" customFormat="1" x14ac:dyDescent="0.2">
      <c r="A5" s="6"/>
      <c r="B5" s="6" t="s">
        <v>148</v>
      </c>
      <c r="C5" s="6" t="s">
        <v>149</v>
      </c>
      <c r="D5" s="6" t="s">
        <v>32</v>
      </c>
      <c r="E5" s="6" t="s">
        <v>0</v>
      </c>
      <c r="F5"/>
      <c r="G5"/>
      <c r="H5"/>
    </row>
    <row r="6" spans="1:8" x14ac:dyDescent="0.2">
      <c r="A6" s="122" t="s">
        <v>34</v>
      </c>
      <c r="B6" s="116">
        <v>97705.9</v>
      </c>
      <c r="C6" s="116">
        <v>0</v>
      </c>
      <c r="D6" s="123">
        <v>0</v>
      </c>
      <c r="E6" s="123">
        <v>97705.9</v>
      </c>
      <c r="F6"/>
      <c r="G6"/>
      <c r="H6"/>
    </row>
    <row r="7" spans="1:8" x14ac:dyDescent="0.2">
      <c r="A7" s="57" t="s">
        <v>36</v>
      </c>
      <c r="B7" s="117">
        <v>39082.36</v>
      </c>
      <c r="C7" s="117">
        <v>0</v>
      </c>
      <c r="D7" s="79">
        <v>0</v>
      </c>
      <c r="E7" s="79">
        <v>39082.36</v>
      </c>
      <c r="F7"/>
      <c r="G7"/>
      <c r="H7"/>
    </row>
    <row r="8" spans="1:8" x14ac:dyDescent="0.2">
      <c r="A8" s="57" t="s">
        <v>35</v>
      </c>
      <c r="B8" s="117">
        <v>39082.36</v>
      </c>
      <c r="C8" s="117">
        <v>0</v>
      </c>
      <c r="D8" s="79">
        <v>0</v>
      </c>
      <c r="E8" s="79">
        <v>39082.36</v>
      </c>
      <c r="F8"/>
      <c r="G8"/>
      <c r="H8"/>
    </row>
    <row r="9" spans="1:8" x14ac:dyDescent="0.2">
      <c r="A9" s="64" t="s">
        <v>58</v>
      </c>
      <c r="B9" s="118">
        <v>0.4</v>
      </c>
      <c r="C9" s="118">
        <v>0</v>
      </c>
      <c r="D9" s="67">
        <v>0</v>
      </c>
      <c r="E9" s="67">
        <v>0.4</v>
      </c>
      <c r="F9"/>
      <c r="G9"/>
      <c r="H9"/>
    </row>
    <row r="10" spans="1:8" x14ac:dyDescent="0.2">
      <c r="A10"/>
      <c r="B10"/>
      <c r="C10"/>
      <c r="D10"/>
      <c r="E10"/>
      <c r="F10"/>
      <c r="G10"/>
      <c r="H10"/>
    </row>
    <row r="11" spans="1:8" x14ac:dyDescent="0.2">
      <c r="A11"/>
      <c r="B11"/>
      <c r="C11"/>
      <c r="D11"/>
      <c r="E11"/>
      <c r="F11"/>
      <c r="G11"/>
      <c r="H11"/>
    </row>
    <row r="12" spans="1:8" s="10" customFormat="1" x14ac:dyDescent="0.2">
      <c r="A12"/>
      <c r="B12"/>
      <c r="C12"/>
      <c r="D12"/>
      <c r="E12"/>
      <c r="F12"/>
      <c r="G12"/>
      <c r="H12"/>
    </row>
    <row r="13" spans="1:8" s="10" customFormat="1"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row>
    <row r="18" spans="1:8" x14ac:dyDescent="0.2">
      <c r="A18"/>
      <c r="B18"/>
      <c r="C18" s="4"/>
      <c r="D18" s="4"/>
      <c r="E18" s="4"/>
      <c r="F18" s="4"/>
      <c r="G18"/>
    </row>
    <row r="19" spans="1:8" x14ac:dyDescent="0.2">
      <c r="B19" s="6" t="s">
        <v>102</v>
      </c>
      <c r="C19" s="6" t="s">
        <v>107</v>
      </c>
      <c r="D19" s="6" t="s">
        <v>32</v>
      </c>
      <c r="E19"/>
      <c r="F19"/>
      <c r="G19"/>
      <c r="H19"/>
    </row>
    <row r="20" spans="1:8" x14ac:dyDescent="0.2">
      <c r="A20" s="100" t="s">
        <v>148</v>
      </c>
      <c r="B20" s="116"/>
      <c r="C20" s="116"/>
      <c r="D20" s="123"/>
      <c r="E20"/>
      <c r="F20"/>
      <c r="G20"/>
      <c r="H20"/>
    </row>
    <row r="21" spans="1:8" x14ac:dyDescent="0.2">
      <c r="A21" s="124" t="s">
        <v>36</v>
      </c>
      <c r="B21" s="117">
        <v>39082.36</v>
      </c>
      <c r="C21" s="117"/>
      <c r="D21" s="79"/>
      <c r="E21"/>
      <c r="F21"/>
      <c r="G21"/>
      <c r="H21"/>
    </row>
    <row r="22" spans="1:8" x14ac:dyDescent="0.2">
      <c r="A22" s="105" t="s">
        <v>35</v>
      </c>
      <c r="B22" s="117">
        <v>39082.36</v>
      </c>
      <c r="C22" s="117"/>
      <c r="D22" s="79"/>
      <c r="E22"/>
      <c r="F22"/>
      <c r="G22"/>
      <c r="H22"/>
    </row>
    <row r="23" spans="1:8" x14ac:dyDescent="0.2">
      <c r="A23" s="100" t="s">
        <v>149</v>
      </c>
      <c r="B23" s="117"/>
      <c r="C23" s="117"/>
      <c r="D23" s="79"/>
      <c r="E23"/>
      <c r="F23"/>
      <c r="G23"/>
      <c r="H23"/>
    </row>
    <row r="24" spans="1:8" x14ac:dyDescent="0.2">
      <c r="A24" s="124" t="s">
        <v>36</v>
      </c>
      <c r="B24" s="117"/>
      <c r="C24" s="117">
        <v>0</v>
      </c>
      <c r="D24" s="79"/>
      <c r="E24"/>
      <c r="F24"/>
      <c r="G24"/>
      <c r="H24"/>
    </row>
    <row r="25" spans="1:8" x14ac:dyDescent="0.2">
      <c r="A25" s="105" t="s">
        <v>35</v>
      </c>
      <c r="B25" s="117"/>
      <c r="C25" s="117">
        <v>0</v>
      </c>
      <c r="D25" s="79"/>
      <c r="E25"/>
      <c r="F25"/>
      <c r="G25"/>
      <c r="H25"/>
    </row>
    <row r="26" spans="1:8" x14ac:dyDescent="0.2">
      <c r="A26" s="100" t="s">
        <v>32</v>
      </c>
      <c r="B26" s="117"/>
      <c r="C26" s="117"/>
      <c r="D26" s="79"/>
      <c r="E26"/>
      <c r="F26"/>
      <c r="G26"/>
      <c r="H26"/>
    </row>
    <row r="27" spans="1:8" x14ac:dyDescent="0.2">
      <c r="A27" s="124" t="s">
        <v>36</v>
      </c>
      <c r="B27" s="117"/>
      <c r="C27" s="117"/>
      <c r="D27" s="79">
        <v>0</v>
      </c>
      <c r="E27"/>
      <c r="F27"/>
      <c r="G27"/>
      <c r="H27"/>
    </row>
    <row r="28" spans="1:8" x14ac:dyDescent="0.2">
      <c r="A28" s="105" t="s">
        <v>35</v>
      </c>
      <c r="B28" s="119"/>
      <c r="C28" s="119"/>
      <c r="D28" s="101">
        <v>0</v>
      </c>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row r="50" spans="1:8" x14ac:dyDescent="0.2">
      <c r="A50"/>
      <c r="B50"/>
      <c r="C50"/>
      <c r="D50"/>
      <c r="E50"/>
      <c r="F50"/>
      <c r="G50"/>
      <c r="H50"/>
    </row>
    <row r="51" spans="1:8" x14ac:dyDescent="0.2">
      <c r="A51"/>
      <c r="B51"/>
      <c r="C51"/>
      <c r="D51"/>
      <c r="E51"/>
      <c r="F51"/>
      <c r="G51"/>
      <c r="H51"/>
    </row>
    <row r="52" spans="1:8" x14ac:dyDescent="0.2">
      <c r="A52"/>
      <c r="B52"/>
    </row>
    <row r="53" spans="1:8" x14ac:dyDescent="0.2">
      <c r="A53"/>
      <c r="B53"/>
    </row>
    <row r="54" spans="1:8" x14ac:dyDescent="0.2">
      <c r="A54"/>
      <c r="B54"/>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2"/>
  <sheetViews>
    <sheetView topLeftCell="A6" workbookViewId="0">
      <selection activeCell="B10" sqref="B10"/>
    </sheetView>
  </sheetViews>
  <sheetFormatPr baseColWidth="10" defaultColWidth="32.7109375" defaultRowHeight="12.75" x14ac:dyDescent="0.2"/>
  <cols>
    <col min="1" max="1" width="2.42578125" style="11" customWidth="1"/>
    <col min="2" max="2" width="36" style="11" customWidth="1"/>
    <col min="3" max="3" width="36" style="12" customWidth="1"/>
    <col min="4" max="6" width="36" style="11" customWidth="1"/>
    <col min="7" max="16384" width="32.7109375" style="11"/>
  </cols>
  <sheetData>
    <row r="1" spans="2:6" ht="13.5" thickBot="1" x14ac:dyDescent="0.25"/>
    <row r="2" spans="2:6" ht="19.5" thickBot="1" x14ac:dyDescent="0.25">
      <c r="B2" s="181" t="s">
        <v>85</v>
      </c>
      <c r="C2" s="182"/>
      <c r="D2" s="182"/>
      <c r="E2" s="182"/>
      <c r="F2" s="183"/>
    </row>
    <row r="3" spans="2:6" ht="24.75" customHeight="1" thickBot="1" x14ac:dyDescent="0.25">
      <c r="B3" s="7" t="s">
        <v>81</v>
      </c>
    </row>
    <row r="4" spans="2:6" ht="15.75" thickBot="1" x14ac:dyDescent="0.25">
      <c r="B4" s="205" t="s">
        <v>78</v>
      </c>
      <c r="C4" s="206"/>
      <c r="D4" s="207" t="s">
        <v>79</v>
      </c>
      <c r="E4" s="208"/>
      <c r="F4" s="120"/>
    </row>
    <row r="5" spans="2:6" ht="340.5" customHeight="1" thickBot="1" x14ac:dyDescent="0.25">
      <c r="B5" s="209" t="s">
        <v>90</v>
      </c>
      <c r="C5" s="210"/>
      <c r="D5" s="209" t="s">
        <v>82</v>
      </c>
      <c r="E5" s="210"/>
      <c r="F5" s="121"/>
    </row>
    <row r="6" spans="2:6" ht="19.5" customHeight="1" thickBot="1" x14ac:dyDescent="0.25"/>
    <row r="7" spans="2:6" ht="19.5" thickBot="1" x14ac:dyDescent="0.25">
      <c r="B7" s="181" t="s">
        <v>83</v>
      </c>
      <c r="C7" s="182"/>
      <c r="D7" s="182"/>
      <c r="E7" s="182"/>
      <c r="F7" s="183"/>
    </row>
    <row r="8" spans="2:6" ht="24" customHeight="1" x14ac:dyDescent="0.2">
      <c r="B8" s="7"/>
    </row>
    <row r="9" spans="2:6" s="51" customFormat="1" ht="24" customHeight="1" x14ac:dyDescent="0.2">
      <c r="B9" s="90" t="s">
        <v>17</v>
      </c>
      <c r="C9" s="91" t="s">
        <v>21</v>
      </c>
      <c r="D9" s="90" t="s">
        <v>7</v>
      </c>
      <c r="E9" s="90" t="s">
        <v>6</v>
      </c>
      <c r="F9" s="90" t="s">
        <v>5</v>
      </c>
    </row>
    <row r="10" spans="2:6" ht="249" customHeight="1" x14ac:dyDescent="0.2">
      <c r="B10" s="88" t="s">
        <v>101</v>
      </c>
      <c r="C10" s="88" t="s">
        <v>117</v>
      </c>
      <c r="D10" s="88" t="s">
        <v>77</v>
      </c>
      <c r="E10" s="89" t="s">
        <v>130</v>
      </c>
      <c r="F10" s="88" t="s">
        <v>131</v>
      </c>
    </row>
    <row r="11" spans="2:6" s="16" customFormat="1" x14ac:dyDescent="0.2">
      <c r="B11" s="13"/>
      <c r="C11" s="14"/>
      <c r="D11" s="15"/>
      <c r="E11" s="15"/>
      <c r="F11" s="15"/>
    </row>
    <row r="12" spans="2:6" ht="21" customHeight="1" x14ac:dyDescent="0.2">
      <c r="C12" s="11"/>
    </row>
  </sheetData>
  <mergeCells count="6">
    <mergeCell ref="B7:F7"/>
    <mergeCell ref="B2:F2"/>
    <mergeCell ref="B4:C4"/>
    <mergeCell ref="D4:E4"/>
    <mergeCell ref="B5:C5"/>
    <mergeCell ref="D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17" sqref="B17"/>
    </sheetView>
  </sheetViews>
  <sheetFormatPr baseColWidth="10" defaultRowHeight="12.75" x14ac:dyDescent="0.2"/>
  <sheetData>
    <row r="1" spans="1:4" ht="13.5" thickBot="1" x14ac:dyDescent="0.25">
      <c r="A1" s="108" t="s">
        <v>95</v>
      </c>
      <c r="B1" s="108" t="s">
        <v>97</v>
      </c>
      <c r="C1" s="108" t="s">
        <v>98</v>
      </c>
      <c r="D1" s="63"/>
    </row>
    <row r="2" spans="1:4" ht="13.5" thickBot="1" x14ac:dyDescent="0.25">
      <c r="A2" s="108" t="s">
        <v>94</v>
      </c>
      <c r="B2" s="108" t="s">
        <v>92</v>
      </c>
      <c r="C2" s="108" t="s">
        <v>93</v>
      </c>
      <c r="D2" s="6">
        <v>2</v>
      </c>
    </row>
    <row r="3" spans="1:4" x14ac:dyDescent="0.2">
      <c r="A3" s="109" t="s">
        <v>45</v>
      </c>
      <c r="B3" s="110">
        <v>0.3</v>
      </c>
      <c r="C3" s="110">
        <v>0.4</v>
      </c>
      <c r="D3" s="6">
        <v>3</v>
      </c>
    </row>
    <row r="4" spans="1:4" x14ac:dyDescent="0.2">
      <c r="A4" s="109" t="s">
        <v>51</v>
      </c>
      <c r="B4" s="110">
        <v>0.4</v>
      </c>
      <c r="C4" s="110">
        <v>0.5</v>
      </c>
      <c r="D4" s="6">
        <v>4</v>
      </c>
    </row>
    <row r="5" spans="1:4" x14ac:dyDescent="0.2">
      <c r="A5" s="109" t="s">
        <v>46</v>
      </c>
      <c r="B5" s="110">
        <v>0.5</v>
      </c>
      <c r="C5" s="110">
        <v>0.6</v>
      </c>
      <c r="D5" s="6">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3CB6EC"/>
  </sheetPr>
  <dimension ref="A1:Q16"/>
  <sheetViews>
    <sheetView zoomScale="80" zoomScaleNormal="80" workbookViewId="0">
      <selection activeCell="I4" sqref="I4"/>
    </sheetView>
  </sheetViews>
  <sheetFormatPr baseColWidth="10" defaultColWidth="10.85546875" defaultRowHeight="18" customHeight="1" x14ac:dyDescent="0.2"/>
  <cols>
    <col min="1" max="1" width="37.7109375" style="6" customWidth="1"/>
    <col min="2" max="10" width="18.5703125" style="6" customWidth="1"/>
    <col min="11" max="13" width="13.28515625" style="6" customWidth="1"/>
    <col min="14" max="15" width="10.7109375" style="6" customWidth="1"/>
    <col min="16" max="61" width="13.7109375" style="6" customWidth="1"/>
    <col min="62" max="16384" width="10.85546875" style="6"/>
  </cols>
  <sheetData>
    <row r="1" spans="1:17" ht="35.1" customHeight="1" x14ac:dyDescent="0.2">
      <c r="A1" s="211" t="s">
        <v>123</v>
      </c>
      <c r="B1" s="212"/>
      <c r="C1" s="212"/>
      <c r="D1" s="212"/>
      <c r="E1" s="213"/>
      <c r="F1" s="80">
        <v>2.5</v>
      </c>
    </row>
    <row r="2" spans="1:17" ht="18" customHeight="1" x14ac:dyDescent="0.2">
      <c r="B2" s="103"/>
      <c r="C2" s="103"/>
      <c r="D2" s="87" t="s">
        <v>125</v>
      </c>
      <c r="E2" s="103"/>
      <c r="F2" s="103"/>
    </row>
    <row r="3" spans="1:17" ht="36.75" customHeight="1" x14ac:dyDescent="0.2">
      <c r="A3" s="59"/>
      <c r="B3" s="59"/>
      <c r="D3" s="40" t="s">
        <v>76</v>
      </c>
      <c r="E3" s="214" t="s">
        <v>89</v>
      </c>
      <c r="F3" s="214"/>
      <c r="H3" s="40" t="s">
        <v>155</v>
      </c>
      <c r="I3" s="215" t="s">
        <v>156</v>
      </c>
      <c r="J3" s="215"/>
      <c r="P3" s="59"/>
      <c r="Q3" s="59"/>
    </row>
    <row r="4" spans="1:17" ht="18" customHeight="1" x14ac:dyDescent="0.2">
      <c r="B4" s="74"/>
      <c r="E4" s="62"/>
    </row>
    <row r="5" spans="1:17" ht="32.25" customHeight="1" x14ac:dyDescent="0.2">
      <c r="A5" s="69" t="s">
        <v>47</v>
      </c>
      <c r="B5" s="137" t="s">
        <v>148</v>
      </c>
      <c r="C5" s="138" t="s">
        <v>149</v>
      </c>
      <c r="D5" s="138"/>
      <c r="E5" s="138"/>
      <c r="F5" s="138"/>
      <c r="G5" s="138"/>
      <c r="H5" s="138"/>
      <c r="I5" s="138"/>
      <c r="J5" s="138"/>
      <c r="P5" s="59"/>
      <c r="Q5" s="59"/>
    </row>
    <row r="6" spans="1:17" ht="28.5" customHeight="1" x14ac:dyDescent="0.2">
      <c r="A6" s="69" t="s">
        <v>63</v>
      </c>
      <c r="B6" s="139" t="s">
        <v>45</v>
      </c>
      <c r="C6" s="139" t="s">
        <v>46</v>
      </c>
      <c r="D6" s="139"/>
      <c r="E6" s="139"/>
      <c r="F6" s="139"/>
      <c r="G6" s="139"/>
      <c r="H6" s="139"/>
      <c r="I6" s="139"/>
      <c r="J6" s="139"/>
      <c r="P6" s="59"/>
      <c r="Q6" s="59"/>
    </row>
    <row r="7" spans="1:17" ht="28.5" hidden="1" customHeight="1" x14ac:dyDescent="0.2">
      <c r="A7" s="111" t="s">
        <v>96</v>
      </c>
      <c r="B7" s="112">
        <f t="shared" ref="B7:J7" si="0">IF(ISERROR(VLOOKUP(B6,Nb_ligne,2,0)),4,VLOOKUP(B6,Nb_ligne,2,0))</f>
        <v>0.3</v>
      </c>
      <c r="C7" s="112">
        <f t="shared" si="0"/>
        <v>4</v>
      </c>
      <c r="D7" s="112">
        <f t="shared" si="0"/>
        <v>4</v>
      </c>
      <c r="E7" s="112">
        <f t="shared" si="0"/>
        <v>4</v>
      </c>
      <c r="F7" s="112">
        <f t="shared" si="0"/>
        <v>4</v>
      </c>
      <c r="G7" s="112">
        <f t="shared" si="0"/>
        <v>4</v>
      </c>
      <c r="H7" s="112">
        <f t="shared" si="0"/>
        <v>4</v>
      </c>
      <c r="I7" s="112">
        <f t="shared" si="0"/>
        <v>4</v>
      </c>
      <c r="J7" s="112">
        <f t="shared" si="0"/>
        <v>4</v>
      </c>
      <c r="P7" s="59"/>
      <c r="Q7" s="59"/>
    </row>
    <row r="8" spans="1:17" ht="18" customHeight="1" x14ac:dyDescent="0.2">
      <c r="B8" s="106" t="s">
        <v>88</v>
      </c>
      <c r="C8" s="8"/>
      <c r="D8" s="8"/>
      <c r="E8" s="8"/>
      <c r="F8" s="8"/>
      <c r="P8" s="59"/>
      <c r="Q8" s="59"/>
    </row>
    <row r="9" spans="1:17" ht="18" customHeight="1" x14ac:dyDescent="0.2">
      <c r="A9" s="7"/>
      <c r="P9" s="60"/>
    </row>
    <row r="10" spans="1:17" ht="18" customHeight="1" x14ac:dyDescent="0.2">
      <c r="P10" s="60"/>
    </row>
    <row r="11" spans="1:17" ht="18" customHeight="1" x14ac:dyDescent="0.2">
      <c r="B11" s="7" t="s">
        <v>124</v>
      </c>
      <c r="P11" s="60"/>
    </row>
    <row r="12" spans="1:17" ht="18" customHeight="1" thickBot="1" x14ac:dyDescent="0.25">
      <c r="B12" s="108" t="s">
        <v>95</v>
      </c>
      <c r="C12" s="108" t="s">
        <v>97</v>
      </c>
      <c r="D12" s="108" t="s">
        <v>98</v>
      </c>
      <c r="E12" s="63"/>
      <c r="J12" s="60"/>
      <c r="K12" s="60"/>
    </row>
    <row r="13" spans="1:17" ht="18" customHeight="1" x14ac:dyDescent="0.2">
      <c r="B13" s="109" t="str">
        <f>paramétrage!A3</f>
        <v>GE</v>
      </c>
      <c r="C13" s="110">
        <f>paramétrage!B3</f>
        <v>0.3</v>
      </c>
      <c r="D13" s="110">
        <f>paramétrage!C3</f>
        <v>0.4</v>
      </c>
      <c r="E13" s="63"/>
    </row>
    <row r="14" spans="1:17" ht="18" customHeight="1" x14ac:dyDescent="0.2">
      <c r="B14" s="109" t="str">
        <f>paramétrage!A4</f>
        <v>ME</v>
      </c>
      <c r="C14" s="110">
        <f>paramétrage!B4</f>
        <v>0.4</v>
      </c>
      <c r="D14" s="110">
        <f>paramétrage!C4</f>
        <v>0.5</v>
      </c>
      <c r="E14" s="63"/>
    </row>
    <row r="15" spans="1:17" ht="18" customHeight="1" x14ac:dyDescent="0.2">
      <c r="B15" s="109" t="str">
        <f>paramétrage!A5</f>
        <v>PE</v>
      </c>
      <c r="C15" s="110">
        <f>paramétrage!B5</f>
        <v>0.5</v>
      </c>
      <c r="D15" s="110">
        <f>paramétrage!C5</f>
        <v>0.6</v>
      </c>
      <c r="E15" s="63"/>
    </row>
    <row r="16" spans="1:17" ht="18" customHeight="1" x14ac:dyDescent="0.2">
      <c r="E16" s="63"/>
    </row>
  </sheetData>
  <dataConsolidate/>
  <mergeCells count="3">
    <mergeCell ref="A1:E1"/>
    <mergeCell ref="E3:F3"/>
    <mergeCell ref="I3:J3"/>
  </mergeCells>
  <phoneticPr fontId="2" type="noConversion"/>
  <dataValidations count="2">
    <dataValidation type="list" allowBlank="1" showInputMessage="1" showErrorMessage="1" sqref="B3">
      <formula1>"Oui,Non"</formula1>
    </dataValidation>
    <dataValidation type="list" allowBlank="1" showInputMessage="1" showErrorMessage="1" sqref="B6:J6">
      <formula1>"GE,ME,PE,ER 100%*coûts marginaux,ER 40%*coûts complets"</formula1>
    </dataValidation>
  </dataValidations>
  <pageMargins left="0.78740157480314965" right="0.78740157480314965" top="0.98425196850393704" bottom="0.98425196850393704" header="0.51181102362204722" footer="0.51181102362204722"/>
  <pageSetup paperSize="9" fitToWidth="2" orientation="landscape" r:id="rId1"/>
  <headerFooter alignWithMargins="0">
    <oddHeader>&amp;F</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CB6EC"/>
  </sheetPr>
  <dimension ref="A1:AL1792"/>
  <sheetViews>
    <sheetView workbookViewId="0">
      <pane xSplit="4" ySplit="5" topLeftCell="U6" activePane="bottomRight" state="frozen"/>
      <selection pane="topRight" activeCell="E1" sqref="E1"/>
      <selection pane="bottomLeft" activeCell="A6" sqref="A6"/>
      <selection pane="bottomRight" activeCell="X6" sqref="X6"/>
    </sheetView>
  </sheetViews>
  <sheetFormatPr baseColWidth="10" defaultColWidth="10.85546875" defaultRowHeight="12.75" x14ac:dyDescent="0.2"/>
  <cols>
    <col min="1" max="1" width="7.140625" style="3" customWidth="1"/>
    <col min="2" max="2" width="6.85546875" style="3" customWidth="1"/>
    <col min="3" max="3" width="36" style="2" customWidth="1"/>
    <col min="4" max="4" width="12.140625" style="22" customWidth="1"/>
    <col min="5" max="5" width="11" style="3" customWidth="1"/>
    <col min="6" max="6" width="7.7109375" style="3" customWidth="1"/>
    <col min="7" max="7" width="8.85546875" style="3" customWidth="1"/>
    <col min="8" max="13" width="13.7109375" style="3" customWidth="1"/>
    <col min="14" max="27" width="13.7109375" style="37" customWidth="1"/>
    <col min="28" max="28" width="26.140625" style="23" customWidth="1"/>
    <col min="29" max="29" width="13.7109375" style="25" customWidth="1"/>
    <col min="30" max="30" width="17" style="3" customWidth="1"/>
    <col min="31" max="31" width="7.7109375" style="3" customWidth="1"/>
    <col min="32" max="32" width="13.7109375" style="36" customWidth="1"/>
    <col min="33" max="34" width="13.7109375" style="37" customWidth="1"/>
    <col min="35" max="36" width="13.7109375" style="36" customWidth="1"/>
    <col min="37" max="37" width="13.7109375" style="37" customWidth="1"/>
    <col min="38" max="38" width="0" style="2" hidden="1" customWidth="1"/>
    <col min="39" max="16384" width="10.85546875" style="2"/>
  </cols>
  <sheetData>
    <row r="1" spans="1:38" s="1" customFormat="1" ht="45.75" customHeight="1" x14ac:dyDescent="0.2">
      <c r="A1" s="219" t="s">
        <v>49</v>
      </c>
      <c r="B1" s="220"/>
      <c r="C1" s="220"/>
      <c r="D1" s="220"/>
      <c r="E1" s="220"/>
      <c r="F1" s="221"/>
      <c r="G1" s="18"/>
      <c r="H1" s="47" t="s">
        <v>3</v>
      </c>
      <c r="I1" s="47" t="s">
        <v>4</v>
      </c>
      <c r="J1" s="47" t="s">
        <v>10</v>
      </c>
      <c r="K1" s="47" t="s">
        <v>26</v>
      </c>
      <c r="L1" s="47" t="s">
        <v>27</v>
      </c>
      <c r="M1" s="47" t="s">
        <v>22</v>
      </c>
      <c r="N1" s="49"/>
      <c r="O1" s="49"/>
      <c r="P1" s="49"/>
      <c r="Q1" s="49"/>
      <c r="R1" s="49"/>
      <c r="S1" s="44" t="s">
        <v>20</v>
      </c>
      <c r="T1" s="44" t="s">
        <v>23</v>
      </c>
      <c r="U1" s="44" t="s">
        <v>38</v>
      </c>
      <c r="V1" s="44" t="s">
        <v>21</v>
      </c>
      <c r="W1" s="44" t="s">
        <v>7</v>
      </c>
      <c r="X1" s="44" t="s">
        <v>6</v>
      </c>
      <c r="Y1" s="44" t="s">
        <v>24</v>
      </c>
      <c r="Z1" s="44" t="s">
        <v>28</v>
      </c>
      <c r="AA1" s="44" t="s">
        <v>5</v>
      </c>
      <c r="AB1" s="44" t="s">
        <v>41</v>
      </c>
      <c r="AC1" s="44" t="s">
        <v>8</v>
      </c>
      <c r="AD1" s="19"/>
      <c r="AE1" s="18"/>
      <c r="AF1" s="45" t="s">
        <v>25</v>
      </c>
      <c r="AG1" s="45" t="s">
        <v>9</v>
      </c>
      <c r="AH1" s="45" t="s">
        <v>30</v>
      </c>
      <c r="AI1" s="45" t="s">
        <v>29</v>
      </c>
      <c r="AJ1" s="48" t="s">
        <v>37</v>
      </c>
      <c r="AK1" s="48" t="s">
        <v>31</v>
      </c>
    </row>
    <row r="2" spans="1:38" s="5" customFormat="1" ht="20.100000000000001" customHeight="1" x14ac:dyDescent="0.2">
      <c r="A2" s="18"/>
      <c r="B2" s="18"/>
      <c r="C2" s="55"/>
      <c r="D2" s="17"/>
      <c r="E2" s="216" t="s">
        <v>12</v>
      </c>
      <c r="F2" s="217"/>
      <c r="G2" s="218"/>
      <c r="H2" s="70">
        <f t="shared" ref="H2:M2" si="0">SUM(H5:H256)</f>
        <v>67</v>
      </c>
      <c r="I2" s="70">
        <f t="shared" si="0"/>
        <v>12</v>
      </c>
      <c r="J2" s="70">
        <f t="shared" si="0"/>
        <v>78</v>
      </c>
      <c r="K2" s="70">
        <f t="shared" si="0"/>
        <v>12</v>
      </c>
      <c r="L2" s="70">
        <f t="shared" si="0"/>
        <v>0</v>
      </c>
      <c r="M2" s="71">
        <f t="shared" si="0"/>
        <v>169</v>
      </c>
      <c r="N2" s="20"/>
      <c r="O2" s="20"/>
      <c r="P2" s="20"/>
      <c r="Q2" s="20"/>
      <c r="R2" s="20"/>
      <c r="S2" s="28">
        <f t="shared" ref="S2:AA2" si="1">SUM(S5:S256)</f>
        <v>217066</v>
      </c>
      <c r="T2" s="28">
        <f t="shared" si="1"/>
        <v>33200</v>
      </c>
      <c r="U2" s="28">
        <f t="shared" si="1"/>
        <v>183866</v>
      </c>
      <c r="V2" s="28">
        <f t="shared" si="1"/>
        <v>32559.9</v>
      </c>
      <c r="W2" s="28">
        <f t="shared" si="1"/>
        <v>16640</v>
      </c>
      <c r="X2" s="102">
        <f t="shared" si="1"/>
        <v>1260</v>
      </c>
      <c r="Y2" s="28">
        <f t="shared" si="1"/>
        <v>0</v>
      </c>
      <c r="Z2" s="28">
        <f t="shared" si="1"/>
        <v>0</v>
      </c>
      <c r="AA2" s="28">
        <f t="shared" si="1"/>
        <v>0</v>
      </c>
      <c r="AB2" s="28"/>
      <c r="AC2" s="102">
        <f>SUM(AC5:AC256)</f>
        <v>234325.9</v>
      </c>
      <c r="AD2" s="21"/>
      <c r="AE2" s="18"/>
      <c r="AF2" s="73">
        <f t="shared" ref="AF2:AK2" si="2">SUM(AF5:AF256)</f>
        <v>97705.9</v>
      </c>
      <c r="AG2" s="41">
        <f t="shared" si="2"/>
        <v>136620</v>
      </c>
      <c r="AH2" s="41">
        <f t="shared" si="2"/>
        <v>0</v>
      </c>
      <c r="AI2" s="46">
        <f t="shared" si="2"/>
        <v>136620</v>
      </c>
      <c r="AJ2" s="41">
        <f t="shared" si="2"/>
        <v>39082.36</v>
      </c>
      <c r="AK2" s="73">
        <f t="shared" si="2"/>
        <v>39082.36</v>
      </c>
    </row>
    <row r="3" spans="1:38" s="5" customFormat="1" ht="20.100000000000001" customHeight="1" x14ac:dyDescent="0.2">
      <c r="A3" s="18"/>
      <c r="B3" s="18"/>
      <c r="C3" s="58" t="str">
        <f>IF('1-Partenaires (saisie)'!I3="","",'1-Partenaires (saisie)'!I3)</f>
        <v>instrumentation VIPP</v>
      </c>
      <c r="D3" s="17"/>
      <c r="E3" s="216" t="s">
        <v>13</v>
      </c>
      <c r="F3" s="217"/>
      <c r="G3" s="218"/>
      <c r="H3" s="70">
        <f t="shared" ref="H3:M3" si="3">SUBTOTAL(9,H5:H256)</f>
        <v>67</v>
      </c>
      <c r="I3" s="70">
        <f t="shared" si="3"/>
        <v>12</v>
      </c>
      <c r="J3" s="70">
        <f t="shared" si="3"/>
        <v>78</v>
      </c>
      <c r="K3" s="70">
        <f t="shared" si="3"/>
        <v>12</v>
      </c>
      <c r="L3" s="70">
        <f t="shared" si="3"/>
        <v>0</v>
      </c>
      <c r="M3" s="71">
        <f t="shared" si="3"/>
        <v>169</v>
      </c>
      <c r="N3" s="20"/>
      <c r="O3" s="20"/>
      <c r="P3" s="20"/>
      <c r="Q3" s="20"/>
      <c r="R3" s="20"/>
      <c r="S3" s="28">
        <f t="shared" ref="S3:AA3" si="4">SUBTOTAL(9,S5:S256)</f>
        <v>217066</v>
      </c>
      <c r="T3" s="28">
        <f t="shared" si="4"/>
        <v>33200</v>
      </c>
      <c r="U3" s="28">
        <f t="shared" si="4"/>
        <v>183866</v>
      </c>
      <c r="V3" s="28">
        <f t="shared" si="4"/>
        <v>32559.9</v>
      </c>
      <c r="W3" s="28">
        <f t="shared" si="4"/>
        <v>16640</v>
      </c>
      <c r="X3" s="102">
        <f t="shared" si="4"/>
        <v>1260</v>
      </c>
      <c r="Y3" s="28">
        <f t="shared" si="4"/>
        <v>0</v>
      </c>
      <c r="Z3" s="28">
        <f t="shared" si="4"/>
        <v>0</v>
      </c>
      <c r="AA3" s="28">
        <f t="shared" si="4"/>
        <v>0</v>
      </c>
      <c r="AB3" s="28"/>
      <c r="AC3" s="102">
        <f>SUBTOTAL(9,AC5:AC256)</f>
        <v>234325.9</v>
      </c>
      <c r="AD3" s="21"/>
      <c r="AE3" s="18"/>
      <c r="AF3" s="73">
        <f t="shared" ref="AF3:AK3" si="5">SUBTOTAL(9,AF5:AF256)</f>
        <v>97705.9</v>
      </c>
      <c r="AG3" s="41">
        <f t="shared" si="5"/>
        <v>136620</v>
      </c>
      <c r="AH3" s="41">
        <f t="shared" si="5"/>
        <v>0</v>
      </c>
      <c r="AI3" s="46">
        <f t="shared" si="5"/>
        <v>136620</v>
      </c>
      <c r="AJ3" s="41">
        <f t="shared" si="5"/>
        <v>39082.36</v>
      </c>
      <c r="AK3" s="73">
        <f t="shared" si="5"/>
        <v>39082.36</v>
      </c>
    </row>
    <row r="4" spans="1:38" ht="24.75" customHeight="1" x14ac:dyDescent="0.2">
      <c r="E4" s="133"/>
      <c r="F4" s="134"/>
      <c r="G4" s="135"/>
      <c r="H4" s="135"/>
      <c r="I4" s="136"/>
      <c r="J4" s="135"/>
      <c r="K4" s="135"/>
      <c r="L4" s="135"/>
      <c r="N4" s="85"/>
      <c r="O4" s="87" t="s">
        <v>125</v>
      </c>
      <c r="P4" s="84"/>
      <c r="Q4" s="87"/>
      <c r="R4" s="104"/>
      <c r="S4" s="84"/>
      <c r="T4" s="84"/>
      <c r="U4" s="9"/>
      <c r="V4" s="24"/>
      <c r="W4" s="103"/>
      <c r="X4" s="103"/>
      <c r="Y4" s="87" t="s">
        <v>125</v>
      </c>
      <c r="Z4" s="103"/>
      <c r="AA4" s="103"/>
      <c r="AB4" s="104"/>
      <c r="AC4" s="84"/>
      <c r="AD4" s="84"/>
      <c r="AE4" s="18"/>
      <c r="AF4" s="83"/>
      <c r="AG4" s="83"/>
      <c r="AH4" s="83"/>
      <c r="AI4" s="83"/>
      <c r="AJ4" s="83"/>
      <c r="AK4" s="83"/>
    </row>
    <row r="5" spans="1:38" s="3" customFormat="1" ht="77.25" customHeight="1" x14ac:dyDescent="0.2">
      <c r="A5" s="43" t="s">
        <v>1</v>
      </c>
      <c r="B5" s="43" t="s">
        <v>15</v>
      </c>
      <c r="C5" s="43" t="s">
        <v>18</v>
      </c>
      <c r="D5" s="43" t="s">
        <v>2</v>
      </c>
      <c r="E5" s="43" t="s">
        <v>52</v>
      </c>
      <c r="F5" s="43" t="s">
        <v>14</v>
      </c>
      <c r="G5" s="43" t="s">
        <v>16</v>
      </c>
      <c r="H5" s="43" t="s">
        <v>3</v>
      </c>
      <c r="I5" s="43" t="s">
        <v>4</v>
      </c>
      <c r="J5" s="43" t="s">
        <v>10</v>
      </c>
      <c r="K5" s="43" t="s">
        <v>26</v>
      </c>
      <c r="L5" s="43" t="s">
        <v>27</v>
      </c>
      <c r="M5" s="43" t="s">
        <v>22</v>
      </c>
      <c r="N5" s="44" t="s">
        <v>111</v>
      </c>
      <c r="O5" s="44" t="s">
        <v>112</v>
      </c>
      <c r="P5" s="44" t="s">
        <v>110</v>
      </c>
      <c r="Q5" s="44" t="s">
        <v>113</v>
      </c>
      <c r="R5" s="44" t="s">
        <v>114</v>
      </c>
      <c r="S5" s="44" t="s">
        <v>115</v>
      </c>
      <c r="T5" s="44" t="s">
        <v>39</v>
      </c>
      <c r="U5" s="44" t="s">
        <v>116</v>
      </c>
      <c r="V5" s="44" t="s">
        <v>56</v>
      </c>
      <c r="W5" s="44" t="s">
        <v>7</v>
      </c>
      <c r="X5" s="44" t="s">
        <v>50</v>
      </c>
      <c r="Y5" s="44" t="s">
        <v>43</v>
      </c>
      <c r="Z5" s="44" t="s">
        <v>40</v>
      </c>
      <c r="AA5" s="44" t="s">
        <v>99</v>
      </c>
      <c r="AB5" s="44" t="s">
        <v>41</v>
      </c>
      <c r="AC5" s="44" t="s">
        <v>109</v>
      </c>
      <c r="AD5" s="43" t="s">
        <v>11</v>
      </c>
      <c r="AE5" s="43" t="s">
        <v>48</v>
      </c>
      <c r="AF5" s="45" t="s">
        <v>25</v>
      </c>
      <c r="AG5" s="45" t="s">
        <v>9</v>
      </c>
      <c r="AH5" s="45" t="s">
        <v>30</v>
      </c>
      <c r="AI5" s="45" t="s">
        <v>106</v>
      </c>
      <c r="AJ5" s="45" t="s">
        <v>37</v>
      </c>
      <c r="AK5" s="44" t="s">
        <v>31</v>
      </c>
      <c r="AL5" s="3" t="s">
        <v>105</v>
      </c>
    </row>
    <row r="6" spans="1:38" ht="27" customHeight="1" x14ac:dyDescent="0.2">
      <c r="A6" s="140">
        <v>1</v>
      </c>
      <c r="B6" s="138" t="s">
        <v>126</v>
      </c>
      <c r="C6" s="141"/>
      <c r="D6" s="141" t="s">
        <v>148</v>
      </c>
      <c r="E6" s="140" t="s">
        <v>102</v>
      </c>
      <c r="F6" s="138"/>
      <c r="G6" s="140" t="s">
        <v>103</v>
      </c>
      <c r="H6" s="142">
        <v>67</v>
      </c>
      <c r="I6" s="143">
        <v>12</v>
      </c>
      <c r="J6" s="143"/>
      <c r="K6" s="143"/>
      <c r="L6" s="143"/>
      <c r="M6" s="26">
        <f t="shared" ref="M6" si="6">SUM(H6:L6)</f>
        <v>79</v>
      </c>
      <c r="N6" s="144">
        <v>1234</v>
      </c>
      <c r="O6" s="144">
        <v>99</v>
      </c>
      <c r="P6" s="144"/>
      <c r="Q6" s="144"/>
      <c r="R6" s="144"/>
      <c r="S6" s="27">
        <f t="shared" ref="S6:S69" si="7">H6*N6+I6*O6+J6*P6+K6*Q6+L6*R6</f>
        <v>83866</v>
      </c>
      <c r="T6" s="145"/>
      <c r="U6" s="27">
        <f t="shared" ref="U6" si="8">S6-T6</f>
        <v>83866</v>
      </c>
      <c r="V6" s="82">
        <f>15%*S6</f>
        <v>12579.9</v>
      </c>
      <c r="W6" s="38"/>
      <c r="X6" s="144">
        <v>1260</v>
      </c>
      <c r="Y6" s="144"/>
      <c r="Z6" s="144"/>
      <c r="AA6" s="144"/>
      <c r="AB6" s="145"/>
      <c r="AC6" s="50">
        <f>+SUM(U6:AA6)</f>
        <v>97705.9</v>
      </c>
      <c r="AD6" s="146" t="s">
        <v>98</v>
      </c>
      <c r="AE6" s="81">
        <f t="shared" ref="AE6:AE69" si="9">IF($AD6=0,"",IF(ISERROR(HLOOKUP($AD6,taux_a,$AL6,0)),"verifier saisie",HLOOKUP($AD6,taux_a,$AL6,0)))</f>
        <v>0.4</v>
      </c>
      <c r="AF6" s="73">
        <f>IF(OR(AD6="DE",AD6="RI"),AC6,0)</f>
        <v>97705.9</v>
      </c>
      <c r="AG6" s="41">
        <f>IF($AD6="NE",$AC6,0)</f>
        <v>0</v>
      </c>
      <c r="AH6" s="41">
        <f>IF($AD6="NR",$AC6,0)</f>
        <v>0</v>
      </c>
      <c r="AI6" s="46">
        <f>AG6+AH6</f>
        <v>0</v>
      </c>
      <c r="AJ6" s="28">
        <f>AK6</f>
        <v>39082.36</v>
      </c>
      <c r="AK6" s="72">
        <f>IF(ISERROR(AF6*AE6),0,AF6*AE6)</f>
        <v>39082.36</v>
      </c>
      <c r="AL6" s="2">
        <f t="shared" ref="AL6:AL69" si="10">IF(D6="","",VLOOKUP(HLOOKUP(D6,Matrice_clefs,2,0),taux_a,4,0))</f>
        <v>3</v>
      </c>
    </row>
    <row r="7" spans="1:38" ht="27" customHeight="1" x14ac:dyDescent="0.2">
      <c r="A7" s="140">
        <v>1</v>
      </c>
      <c r="B7" s="138" t="s">
        <v>127</v>
      </c>
      <c r="C7" s="141"/>
      <c r="D7" s="141" t="s">
        <v>149</v>
      </c>
      <c r="E7" s="140" t="s">
        <v>107</v>
      </c>
      <c r="F7" s="138"/>
      <c r="G7" s="140"/>
      <c r="H7" s="142"/>
      <c r="I7" s="143"/>
      <c r="J7" s="143">
        <v>78</v>
      </c>
      <c r="K7" s="143">
        <v>12</v>
      </c>
      <c r="L7" s="143"/>
      <c r="M7" s="26">
        <f t="shared" ref="M7:M70" si="11">SUM(H7:L7)</f>
        <v>90</v>
      </c>
      <c r="N7" s="144"/>
      <c r="O7" s="144"/>
      <c r="P7" s="144">
        <v>1400</v>
      </c>
      <c r="Q7" s="144">
        <v>2000</v>
      </c>
      <c r="R7" s="144"/>
      <c r="S7" s="27">
        <f t="shared" si="7"/>
        <v>133200</v>
      </c>
      <c r="T7" s="145">
        <v>33200</v>
      </c>
      <c r="U7" s="27">
        <f t="shared" ref="U7:U70" si="12">S7-T7</f>
        <v>100000</v>
      </c>
      <c r="V7" s="82">
        <f t="shared" ref="V7:V70" si="13">15%*S7</f>
        <v>19980</v>
      </c>
      <c r="W7" s="38">
        <v>16640</v>
      </c>
      <c r="X7" s="144"/>
      <c r="Y7" s="144"/>
      <c r="Z7" s="144"/>
      <c r="AA7" s="144"/>
      <c r="AB7" s="145"/>
      <c r="AC7" s="50">
        <f t="shared" ref="AC7:AC70" si="14">+SUM(U7:AA7)</f>
        <v>136620</v>
      </c>
      <c r="AD7" s="146" t="s">
        <v>59</v>
      </c>
      <c r="AE7" s="81" t="str">
        <f t="shared" si="9"/>
        <v>verifier saisie</v>
      </c>
      <c r="AF7" s="73">
        <f t="shared" ref="AF7:AF70" si="15">IF(OR(AD7="DE",AD7="RI"),AC7,0)</f>
        <v>0</v>
      </c>
      <c r="AG7" s="41">
        <f t="shared" ref="AG7:AG70" si="16">IF($AD7="NE",$AC7,0)</f>
        <v>136620</v>
      </c>
      <c r="AH7" s="41">
        <f t="shared" ref="AH7:AH70" si="17">IF($AD7="NR",$AC7,0)</f>
        <v>0</v>
      </c>
      <c r="AI7" s="46">
        <f t="shared" ref="AI7:AI70" si="18">AG7+AH7</f>
        <v>136620</v>
      </c>
      <c r="AJ7" s="28">
        <f t="shared" ref="AJ7:AJ70" si="19">AK7</f>
        <v>0</v>
      </c>
      <c r="AK7" s="72">
        <f t="shared" ref="AK7:AK70" si="20">IF(ISERROR(AF7*AE7),0,AF7*AE7)</f>
        <v>0</v>
      </c>
      <c r="AL7" s="2">
        <f t="shared" si="10"/>
        <v>5</v>
      </c>
    </row>
    <row r="8" spans="1:38" ht="27" customHeight="1" x14ac:dyDescent="0.2">
      <c r="A8" s="140"/>
      <c r="B8" s="140"/>
      <c r="C8" s="141"/>
      <c r="D8" s="141"/>
      <c r="E8" s="140"/>
      <c r="F8" s="138"/>
      <c r="G8" s="140"/>
      <c r="H8" s="142"/>
      <c r="I8" s="143"/>
      <c r="J8" s="143"/>
      <c r="K8" s="143"/>
      <c r="L8" s="143"/>
      <c r="M8" s="26">
        <f t="shared" ref="M8" si="21">SUM(H8:L8)</f>
        <v>0</v>
      </c>
      <c r="N8" s="144"/>
      <c r="O8" s="144"/>
      <c r="P8" s="144"/>
      <c r="Q8" s="144"/>
      <c r="R8" s="144"/>
      <c r="S8" s="27">
        <f t="shared" ref="S8" si="22">H8*N8+I8*O8+J8*P8+K8*Q8+L8*R8</f>
        <v>0</v>
      </c>
      <c r="T8" s="145"/>
      <c r="U8" s="27">
        <f t="shared" ref="U8" si="23">S8-T8</f>
        <v>0</v>
      </c>
      <c r="V8" s="82">
        <f t="shared" ref="V8" si="24">15%*S8</f>
        <v>0</v>
      </c>
      <c r="W8" s="38"/>
      <c r="X8" s="144"/>
      <c r="Y8" s="144"/>
      <c r="Z8" s="144"/>
      <c r="AA8" s="144"/>
      <c r="AB8" s="145"/>
      <c r="AC8" s="50">
        <f t="shared" ref="AC8" si="25">+SUM(U8:AA8)</f>
        <v>0</v>
      </c>
      <c r="AD8" s="146"/>
      <c r="AE8" s="81" t="str">
        <f t="shared" si="9"/>
        <v/>
      </c>
      <c r="AF8" s="73">
        <f t="shared" ref="AF8" si="26">IF(OR(AD8="DE",AD8="RI"),AC8,0)</f>
        <v>0</v>
      </c>
      <c r="AG8" s="41">
        <f t="shared" si="16"/>
        <v>0</v>
      </c>
      <c r="AH8" s="41">
        <f t="shared" si="17"/>
        <v>0</v>
      </c>
      <c r="AI8" s="46">
        <f t="shared" ref="AI8" si="27">AG8+AH8</f>
        <v>0</v>
      </c>
      <c r="AJ8" s="28">
        <f t="shared" ref="AJ8" si="28">AK8</f>
        <v>0</v>
      </c>
      <c r="AK8" s="72">
        <f t="shared" ref="AK8" si="29">IF(ISERROR(AF8*AE8),0,AF8*AE8)</f>
        <v>0</v>
      </c>
      <c r="AL8" s="2" t="str">
        <f t="shared" ref="AL8" si="30">IF(D8="","",VLOOKUP(HLOOKUP(D8,Matrice_clefs,2,0),taux_a,4,0))</f>
        <v/>
      </c>
    </row>
    <row r="9" spans="1:38" ht="27" customHeight="1" x14ac:dyDescent="0.2">
      <c r="A9" s="140"/>
      <c r="B9" s="140"/>
      <c r="C9" s="141"/>
      <c r="D9" s="141"/>
      <c r="E9" s="140"/>
      <c r="F9" s="138"/>
      <c r="G9" s="140"/>
      <c r="H9" s="142"/>
      <c r="I9" s="143"/>
      <c r="J9" s="143"/>
      <c r="K9" s="143"/>
      <c r="L9" s="143"/>
      <c r="M9" s="26">
        <f t="shared" si="11"/>
        <v>0</v>
      </c>
      <c r="N9" s="144"/>
      <c r="O9" s="144"/>
      <c r="P9" s="144"/>
      <c r="Q9" s="144"/>
      <c r="R9" s="144"/>
      <c r="S9" s="27">
        <f t="shared" si="7"/>
        <v>0</v>
      </c>
      <c r="T9" s="145"/>
      <c r="U9" s="27">
        <f t="shared" si="12"/>
        <v>0</v>
      </c>
      <c r="V9" s="82">
        <f t="shared" si="13"/>
        <v>0</v>
      </c>
      <c r="W9" s="38"/>
      <c r="X9" s="144"/>
      <c r="Y9" s="144"/>
      <c r="Z9" s="144"/>
      <c r="AA9" s="144"/>
      <c r="AB9" s="145"/>
      <c r="AC9" s="50">
        <f t="shared" si="14"/>
        <v>0</v>
      </c>
      <c r="AD9" s="146"/>
      <c r="AE9" s="81" t="str">
        <f t="shared" si="9"/>
        <v/>
      </c>
      <c r="AF9" s="73">
        <f t="shared" si="15"/>
        <v>0</v>
      </c>
      <c r="AG9" s="41">
        <f t="shared" si="16"/>
        <v>0</v>
      </c>
      <c r="AH9" s="41">
        <f t="shared" si="17"/>
        <v>0</v>
      </c>
      <c r="AI9" s="46">
        <f t="shared" si="18"/>
        <v>0</v>
      </c>
      <c r="AJ9" s="28">
        <f t="shared" si="19"/>
        <v>0</v>
      </c>
      <c r="AK9" s="72">
        <f t="shared" si="20"/>
        <v>0</v>
      </c>
      <c r="AL9" s="2" t="str">
        <f t="shared" si="10"/>
        <v/>
      </c>
    </row>
    <row r="10" spans="1:38" ht="27" customHeight="1" x14ac:dyDescent="0.2">
      <c r="A10" s="140"/>
      <c r="B10" s="140"/>
      <c r="C10" s="141"/>
      <c r="D10" s="141"/>
      <c r="E10" s="140"/>
      <c r="F10" s="138"/>
      <c r="G10" s="140"/>
      <c r="H10" s="142"/>
      <c r="I10" s="143"/>
      <c r="J10" s="143"/>
      <c r="K10" s="143"/>
      <c r="L10" s="143"/>
      <c r="M10" s="26">
        <f t="shared" si="11"/>
        <v>0</v>
      </c>
      <c r="N10" s="144"/>
      <c r="O10" s="144"/>
      <c r="P10" s="144"/>
      <c r="Q10" s="144"/>
      <c r="R10" s="144"/>
      <c r="S10" s="27">
        <f t="shared" si="7"/>
        <v>0</v>
      </c>
      <c r="T10" s="145"/>
      <c r="U10" s="27">
        <f t="shared" si="12"/>
        <v>0</v>
      </c>
      <c r="V10" s="82">
        <f t="shared" si="13"/>
        <v>0</v>
      </c>
      <c r="W10" s="38"/>
      <c r="X10" s="144"/>
      <c r="Y10" s="144"/>
      <c r="Z10" s="144"/>
      <c r="AA10" s="144"/>
      <c r="AB10" s="145"/>
      <c r="AC10" s="50">
        <f t="shared" si="14"/>
        <v>0</v>
      </c>
      <c r="AD10" s="146"/>
      <c r="AE10" s="81" t="str">
        <f t="shared" si="9"/>
        <v/>
      </c>
      <c r="AF10" s="73">
        <f t="shared" si="15"/>
        <v>0</v>
      </c>
      <c r="AG10" s="41">
        <f t="shared" si="16"/>
        <v>0</v>
      </c>
      <c r="AH10" s="41">
        <f t="shared" si="17"/>
        <v>0</v>
      </c>
      <c r="AI10" s="46">
        <f t="shared" si="18"/>
        <v>0</v>
      </c>
      <c r="AJ10" s="28">
        <f t="shared" si="19"/>
        <v>0</v>
      </c>
      <c r="AK10" s="72">
        <f t="shared" si="20"/>
        <v>0</v>
      </c>
      <c r="AL10" s="2" t="str">
        <f t="shared" si="10"/>
        <v/>
      </c>
    </row>
    <row r="11" spans="1:38" ht="27" customHeight="1" x14ac:dyDescent="0.2">
      <c r="A11" s="140"/>
      <c r="B11" s="140"/>
      <c r="C11" s="141"/>
      <c r="D11" s="141"/>
      <c r="E11" s="140"/>
      <c r="F11" s="138"/>
      <c r="G11" s="140"/>
      <c r="H11" s="142"/>
      <c r="I11" s="143"/>
      <c r="J11" s="143"/>
      <c r="K11" s="143"/>
      <c r="L11" s="143"/>
      <c r="M11" s="26">
        <f t="shared" si="11"/>
        <v>0</v>
      </c>
      <c r="N11" s="144"/>
      <c r="O11" s="144"/>
      <c r="P11" s="144"/>
      <c r="Q11" s="144"/>
      <c r="R11" s="144"/>
      <c r="S11" s="27">
        <f t="shared" si="7"/>
        <v>0</v>
      </c>
      <c r="T11" s="145"/>
      <c r="U11" s="27">
        <f t="shared" si="12"/>
        <v>0</v>
      </c>
      <c r="V11" s="82">
        <f t="shared" si="13"/>
        <v>0</v>
      </c>
      <c r="W11" s="38"/>
      <c r="X11" s="144"/>
      <c r="Y11" s="144"/>
      <c r="Z11" s="144"/>
      <c r="AA11" s="144"/>
      <c r="AB11" s="145"/>
      <c r="AC11" s="50">
        <f t="shared" si="14"/>
        <v>0</v>
      </c>
      <c r="AD11" s="146"/>
      <c r="AE11" s="81" t="str">
        <f t="shared" si="9"/>
        <v/>
      </c>
      <c r="AF11" s="73">
        <f t="shared" si="15"/>
        <v>0</v>
      </c>
      <c r="AG11" s="41">
        <f t="shared" si="16"/>
        <v>0</v>
      </c>
      <c r="AH11" s="41">
        <f t="shared" si="17"/>
        <v>0</v>
      </c>
      <c r="AI11" s="46">
        <f t="shared" si="18"/>
        <v>0</v>
      </c>
      <c r="AJ11" s="28">
        <f t="shared" si="19"/>
        <v>0</v>
      </c>
      <c r="AK11" s="72">
        <f t="shared" si="20"/>
        <v>0</v>
      </c>
      <c r="AL11" s="2" t="str">
        <f t="shared" si="10"/>
        <v/>
      </c>
    </row>
    <row r="12" spans="1:38" ht="27" customHeight="1" x14ac:dyDescent="0.2">
      <c r="A12" s="140"/>
      <c r="B12" s="140"/>
      <c r="C12" s="141"/>
      <c r="D12" s="141"/>
      <c r="E12" s="140"/>
      <c r="F12" s="138"/>
      <c r="G12" s="140"/>
      <c r="H12" s="142"/>
      <c r="I12" s="143"/>
      <c r="J12" s="143"/>
      <c r="K12" s="143"/>
      <c r="L12" s="143"/>
      <c r="M12" s="26">
        <f t="shared" si="11"/>
        <v>0</v>
      </c>
      <c r="N12" s="144"/>
      <c r="O12" s="144"/>
      <c r="P12" s="144"/>
      <c r="Q12" s="144"/>
      <c r="R12" s="144"/>
      <c r="S12" s="27">
        <f t="shared" si="7"/>
        <v>0</v>
      </c>
      <c r="T12" s="145"/>
      <c r="U12" s="27">
        <f t="shared" si="12"/>
        <v>0</v>
      </c>
      <c r="V12" s="82">
        <f t="shared" si="13"/>
        <v>0</v>
      </c>
      <c r="W12" s="38"/>
      <c r="X12" s="144"/>
      <c r="Y12" s="144"/>
      <c r="Z12" s="144"/>
      <c r="AA12" s="144"/>
      <c r="AB12" s="145"/>
      <c r="AC12" s="50">
        <f t="shared" si="14"/>
        <v>0</v>
      </c>
      <c r="AD12" s="146"/>
      <c r="AE12" s="81" t="str">
        <f t="shared" si="9"/>
        <v/>
      </c>
      <c r="AF12" s="73">
        <f t="shared" si="15"/>
        <v>0</v>
      </c>
      <c r="AG12" s="41">
        <f t="shared" si="16"/>
        <v>0</v>
      </c>
      <c r="AH12" s="41">
        <f t="shared" si="17"/>
        <v>0</v>
      </c>
      <c r="AI12" s="46">
        <f t="shared" si="18"/>
        <v>0</v>
      </c>
      <c r="AJ12" s="28">
        <f t="shared" si="19"/>
        <v>0</v>
      </c>
      <c r="AK12" s="72">
        <f t="shared" si="20"/>
        <v>0</v>
      </c>
      <c r="AL12" s="2" t="str">
        <f t="shared" si="10"/>
        <v/>
      </c>
    </row>
    <row r="13" spans="1:38" ht="27" customHeight="1" x14ac:dyDescent="0.2">
      <c r="A13" s="140"/>
      <c r="B13" s="140"/>
      <c r="C13" s="141"/>
      <c r="D13" s="141"/>
      <c r="E13" s="140"/>
      <c r="F13" s="138"/>
      <c r="G13" s="140"/>
      <c r="H13" s="142"/>
      <c r="I13" s="143"/>
      <c r="J13" s="143"/>
      <c r="K13" s="143"/>
      <c r="L13" s="143"/>
      <c r="M13" s="26">
        <f t="shared" si="11"/>
        <v>0</v>
      </c>
      <c r="N13" s="144"/>
      <c r="O13" s="144"/>
      <c r="P13" s="144"/>
      <c r="Q13" s="144"/>
      <c r="R13" s="144"/>
      <c r="S13" s="27">
        <f t="shared" si="7"/>
        <v>0</v>
      </c>
      <c r="T13" s="145"/>
      <c r="U13" s="27">
        <f t="shared" si="12"/>
        <v>0</v>
      </c>
      <c r="V13" s="82">
        <f t="shared" si="13"/>
        <v>0</v>
      </c>
      <c r="W13" s="38"/>
      <c r="X13" s="144"/>
      <c r="Y13" s="144"/>
      <c r="Z13" s="144"/>
      <c r="AA13" s="144"/>
      <c r="AB13" s="145"/>
      <c r="AC13" s="50">
        <f t="shared" si="14"/>
        <v>0</v>
      </c>
      <c r="AD13" s="146"/>
      <c r="AE13" s="81" t="str">
        <f t="shared" si="9"/>
        <v/>
      </c>
      <c r="AF13" s="73">
        <f t="shared" si="15"/>
        <v>0</v>
      </c>
      <c r="AG13" s="41">
        <f t="shared" si="16"/>
        <v>0</v>
      </c>
      <c r="AH13" s="41">
        <f t="shared" si="17"/>
        <v>0</v>
      </c>
      <c r="AI13" s="46">
        <f t="shared" si="18"/>
        <v>0</v>
      </c>
      <c r="AJ13" s="28">
        <f t="shared" si="19"/>
        <v>0</v>
      </c>
      <c r="AK13" s="72">
        <f t="shared" si="20"/>
        <v>0</v>
      </c>
      <c r="AL13" s="2" t="str">
        <f t="shared" si="10"/>
        <v/>
      </c>
    </row>
    <row r="14" spans="1:38" ht="27" customHeight="1" x14ac:dyDescent="0.2">
      <c r="A14" s="140"/>
      <c r="B14" s="140"/>
      <c r="C14" s="141"/>
      <c r="D14" s="141"/>
      <c r="E14" s="140"/>
      <c r="F14" s="138"/>
      <c r="G14" s="140"/>
      <c r="H14" s="142"/>
      <c r="I14" s="143"/>
      <c r="J14" s="143"/>
      <c r="K14" s="143"/>
      <c r="L14" s="143"/>
      <c r="M14" s="26">
        <f t="shared" si="11"/>
        <v>0</v>
      </c>
      <c r="N14" s="144"/>
      <c r="O14" s="144"/>
      <c r="P14" s="144"/>
      <c r="Q14" s="144"/>
      <c r="R14" s="144"/>
      <c r="S14" s="27">
        <f t="shared" si="7"/>
        <v>0</v>
      </c>
      <c r="T14" s="145"/>
      <c r="U14" s="27">
        <f t="shared" si="12"/>
        <v>0</v>
      </c>
      <c r="V14" s="82">
        <f t="shared" si="13"/>
        <v>0</v>
      </c>
      <c r="W14" s="38"/>
      <c r="X14" s="144"/>
      <c r="Y14" s="144"/>
      <c r="Z14" s="144"/>
      <c r="AA14" s="144"/>
      <c r="AB14" s="145"/>
      <c r="AC14" s="50">
        <f t="shared" si="14"/>
        <v>0</v>
      </c>
      <c r="AD14" s="146"/>
      <c r="AE14" s="81" t="str">
        <f t="shared" si="9"/>
        <v/>
      </c>
      <c r="AF14" s="73">
        <f t="shared" si="15"/>
        <v>0</v>
      </c>
      <c r="AG14" s="41">
        <f t="shared" si="16"/>
        <v>0</v>
      </c>
      <c r="AH14" s="41">
        <f t="shared" si="17"/>
        <v>0</v>
      </c>
      <c r="AI14" s="46">
        <f t="shared" si="18"/>
        <v>0</v>
      </c>
      <c r="AJ14" s="28">
        <f t="shared" si="19"/>
        <v>0</v>
      </c>
      <c r="AK14" s="72">
        <f t="shared" si="20"/>
        <v>0</v>
      </c>
      <c r="AL14" s="2" t="str">
        <f t="shared" si="10"/>
        <v/>
      </c>
    </row>
    <row r="15" spans="1:38" ht="27" customHeight="1" x14ac:dyDescent="0.2">
      <c r="A15" s="140"/>
      <c r="B15" s="140"/>
      <c r="C15" s="141"/>
      <c r="D15" s="141"/>
      <c r="E15" s="140"/>
      <c r="F15" s="138"/>
      <c r="G15" s="140"/>
      <c r="H15" s="142"/>
      <c r="I15" s="143"/>
      <c r="J15" s="143"/>
      <c r="K15" s="143"/>
      <c r="L15" s="143"/>
      <c r="M15" s="26">
        <f t="shared" si="11"/>
        <v>0</v>
      </c>
      <c r="N15" s="144"/>
      <c r="O15" s="144"/>
      <c r="P15" s="144"/>
      <c r="Q15" s="144"/>
      <c r="R15" s="144"/>
      <c r="S15" s="27">
        <f t="shared" si="7"/>
        <v>0</v>
      </c>
      <c r="T15" s="145"/>
      <c r="U15" s="27">
        <f t="shared" si="12"/>
        <v>0</v>
      </c>
      <c r="V15" s="82">
        <f t="shared" si="13"/>
        <v>0</v>
      </c>
      <c r="W15" s="38"/>
      <c r="X15" s="144"/>
      <c r="Y15" s="144"/>
      <c r="Z15" s="144"/>
      <c r="AA15" s="144"/>
      <c r="AB15" s="145"/>
      <c r="AC15" s="50">
        <f t="shared" si="14"/>
        <v>0</v>
      </c>
      <c r="AD15" s="146"/>
      <c r="AE15" s="81" t="str">
        <f t="shared" si="9"/>
        <v/>
      </c>
      <c r="AF15" s="73">
        <f t="shared" si="15"/>
        <v>0</v>
      </c>
      <c r="AG15" s="41">
        <f t="shared" si="16"/>
        <v>0</v>
      </c>
      <c r="AH15" s="41">
        <f t="shared" si="17"/>
        <v>0</v>
      </c>
      <c r="AI15" s="46">
        <f t="shared" si="18"/>
        <v>0</v>
      </c>
      <c r="AJ15" s="28">
        <f t="shared" si="19"/>
        <v>0</v>
      </c>
      <c r="AK15" s="72">
        <f t="shared" si="20"/>
        <v>0</v>
      </c>
      <c r="AL15" s="2" t="str">
        <f t="shared" si="10"/>
        <v/>
      </c>
    </row>
    <row r="16" spans="1:38" ht="27" customHeight="1" x14ac:dyDescent="0.2">
      <c r="A16" s="140"/>
      <c r="B16" s="140"/>
      <c r="C16" s="141"/>
      <c r="D16" s="141"/>
      <c r="E16" s="140"/>
      <c r="F16" s="138"/>
      <c r="G16" s="140"/>
      <c r="H16" s="142"/>
      <c r="I16" s="143"/>
      <c r="J16" s="143"/>
      <c r="K16" s="143"/>
      <c r="L16" s="143"/>
      <c r="M16" s="26">
        <f t="shared" si="11"/>
        <v>0</v>
      </c>
      <c r="N16" s="144"/>
      <c r="O16" s="144"/>
      <c r="P16" s="144"/>
      <c r="Q16" s="144"/>
      <c r="R16" s="144"/>
      <c r="S16" s="27">
        <f t="shared" si="7"/>
        <v>0</v>
      </c>
      <c r="T16" s="145"/>
      <c r="U16" s="27">
        <f t="shared" si="12"/>
        <v>0</v>
      </c>
      <c r="V16" s="82">
        <f t="shared" si="13"/>
        <v>0</v>
      </c>
      <c r="W16" s="38"/>
      <c r="X16" s="144"/>
      <c r="Y16" s="144"/>
      <c r="Z16" s="144"/>
      <c r="AA16" s="144"/>
      <c r="AB16" s="145"/>
      <c r="AC16" s="50">
        <f t="shared" si="14"/>
        <v>0</v>
      </c>
      <c r="AD16" s="146"/>
      <c r="AE16" s="81" t="str">
        <f t="shared" si="9"/>
        <v/>
      </c>
      <c r="AF16" s="73">
        <f t="shared" si="15"/>
        <v>0</v>
      </c>
      <c r="AG16" s="41">
        <f t="shared" si="16"/>
        <v>0</v>
      </c>
      <c r="AH16" s="41">
        <f t="shared" si="17"/>
        <v>0</v>
      </c>
      <c r="AI16" s="46">
        <f t="shared" si="18"/>
        <v>0</v>
      </c>
      <c r="AJ16" s="28">
        <f t="shared" si="19"/>
        <v>0</v>
      </c>
      <c r="AK16" s="72">
        <f t="shared" si="20"/>
        <v>0</v>
      </c>
      <c r="AL16" s="2" t="str">
        <f t="shared" si="10"/>
        <v/>
      </c>
    </row>
    <row r="17" spans="1:38" ht="27" customHeight="1" x14ac:dyDescent="0.2">
      <c r="A17" s="140"/>
      <c r="B17" s="140"/>
      <c r="C17" s="141"/>
      <c r="D17" s="141"/>
      <c r="E17" s="140"/>
      <c r="F17" s="138"/>
      <c r="G17" s="140"/>
      <c r="H17" s="142"/>
      <c r="I17" s="143"/>
      <c r="J17" s="143"/>
      <c r="K17" s="143"/>
      <c r="L17" s="143"/>
      <c r="M17" s="26">
        <f t="shared" si="11"/>
        <v>0</v>
      </c>
      <c r="N17" s="144"/>
      <c r="O17" s="144"/>
      <c r="P17" s="144"/>
      <c r="Q17" s="144"/>
      <c r="R17" s="144"/>
      <c r="S17" s="27">
        <f t="shared" si="7"/>
        <v>0</v>
      </c>
      <c r="T17" s="145"/>
      <c r="U17" s="27">
        <f t="shared" si="12"/>
        <v>0</v>
      </c>
      <c r="V17" s="82">
        <f t="shared" si="13"/>
        <v>0</v>
      </c>
      <c r="W17" s="38"/>
      <c r="X17" s="144"/>
      <c r="Y17" s="144"/>
      <c r="Z17" s="144"/>
      <c r="AA17" s="144"/>
      <c r="AB17" s="145"/>
      <c r="AC17" s="50">
        <f t="shared" si="14"/>
        <v>0</v>
      </c>
      <c r="AD17" s="146"/>
      <c r="AE17" s="81" t="str">
        <f t="shared" si="9"/>
        <v/>
      </c>
      <c r="AF17" s="73">
        <f t="shared" si="15"/>
        <v>0</v>
      </c>
      <c r="AG17" s="41">
        <f t="shared" si="16"/>
        <v>0</v>
      </c>
      <c r="AH17" s="41">
        <f t="shared" si="17"/>
        <v>0</v>
      </c>
      <c r="AI17" s="46">
        <f t="shared" si="18"/>
        <v>0</v>
      </c>
      <c r="AJ17" s="28">
        <f t="shared" si="19"/>
        <v>0</v>
      </c>
      <c r="AK17" s="72">
        <f t="shared" si="20"/>
        <v>0</v>
      </c>
      <c r="AL17" s="2" t="str">
        <f t="shared" si="10"/>
        <v/>
      </c>
    </row>
    <row r="18" spans="1:38" ht="27" customHeight="1" x14ac:dyDescent="0.2">
      <c r="A18" s="140"/>
      <c r="B18" s="140"/>
      <c r="C18" s="141"/>
      <c r="D18" s="141"/>
      <c r="E18" s="140"/>
      <c r="F18" s="138"/>
      <c r="G18" s="140"/>
      <c r="H18" s="142"/>
      <c r="I18" s="143"/>
      <c r="J18" s="143"/>
      <c r="K18" s="143"/>
      <c r="L18" s="143"/>
      <c r="M18" s="26">
        <f t="shared" si="11"/>
        <v>0</v>
      </c>
      <c r="N18" s="144"/>
      <c r="O18" s="144"/>
      <c r="P18" s="144"/>
      <c r="Q18" s="144"/>
      <c r="R18" s="144"/>
      <c r="S18" s="27">
        <f t="shared" si="7"/>
        <v>0</v>
      </c>
      <c r="T18" s="145"/>
      <c r="U18" s="27">
        <f t="shared" si="12"/>
        <v>0</v>
      </c>
      <c r="V18" s="82">
        <f t="shared" si="13"/>
        <v>0</v>
      </c>
      <c r="W18" s="38"/>
      <c r="X18" s="144"/>
      <c r="Y18" s="144"/>
      <c r="Z18" s="144"/>
      <c r="AA18" s="144"/>
      <c r="AB18" s="145"/>
      <c r="AC18" s="50">
        <f t="shared" si="14"/>
        <v>0</v>
      </c>
      <c r="AD18" s="146"/>
      <c r="AE18" s="81" t="str">
        <f t="shared" si="9"/>
        <v/>
      </c>
      <c r="AF18" s="73">
        <f t="shared" si="15"/>
        <v>0</v>
      </c>
      <c r="AG18" s="41">
        <f t="shared" si="16"/>
        <v>0</v>
      </c>
      <c r="AH18" s="41">
        <f t="shared" si="17"/>
        <v>0</v>
      </c>
      <c r="AI18" s="46">
        <f t="shared" si="18"/>
        <v>0</v>
      </c>
      <c r="AJ18" s="28">
        <f t="shared" si="19"/>
        <v>0</v>
      </c>
      <c r="AK18" s="72">
        <f t="shared" si="20"/>
        <v>0</v>
      </c>
      <c r="AL18" s="2" t="str">
        <f t="shared" si="10"/>
        <v/>
      </c>
    </row>
    <row r="19" spans="1:38" ht="27" customHeight="1" x14ac:dyDescent="0.2">
      <c r="A19" s="140"/>
      <c r="B19" s="140"/>
      <c r="C19" s="141"/>
      <c r="D19" s="141"/>
      <c r="E19" s="140"/>
      <c r="F19" s="138"/>
      <c r="G19" s="140"/>
      <c r="H19" s="142"/>
      <c r="I19" s="143"/>
      <c r="J19" s="143"/>
      <c r="K19" s="143"/>
      <c r="L19" s="143"/>
      <c r="M19" s="26">
        <f t="shared" si="11"/>
        <v>0</v>
      </c>
      <c r="N19" s="144"/>
      <c r="O19" s="144"/>
      <c r="P19" s="144"/>
      <c r="Q19" s="144"/>
      <c r="R19" s="144"/>
      <c r="S19" s="27">
        <f t="shared" si="7"/>
        <v>0</v>
      </c>
      <c r="T19" s="145"/>
      <c r="U19" s="27">
        <f t="shared" si="12"/>
        <v>0</v>
      </c>
      <c r="V19" s="82">
        <f t="shared" si="13"/>
        <v>0</v>
      </c>
      <c r="W19" s="38"/>
      <c r="X19" s="144"/>
      <c r="Y19" s="144"/>
      <c r="Z19" s="144"/>
      <c r="AA19" s="144"/>
      <c r="AB19" s="145"/>
      <c r="AC19" s="50">
        <f t="shared" si="14"/>
        <v>0</v>
      </c>
      <c r="AD19" s="146"/>
      <c r="AE19" s="81" t="str">
        <f t="shared" si="9"/>
        <v/>
      </c>
      <c r="AF19" s="73">
        <f t="shared" si="15"/>
        <v>0</v>
      </c>
      <c r="AG19" s="41">
        <f t="shared" si="16"/>
        <v>0</v>
      </c>
      <c r="AH19" s="41">
        <f t="shared" si="17"/>
        <v>0</v>
      </c>
      <c r="AI19" s="46">
        <f t="shared" si="18"/>
        <v>0</v>
      </c>
      <c r="AJ19" s="28">
        <f t="shared" si="19"/>
        <v>0</v>
      </c>
      <c r="AK19" s="72">
        <f t="shared" si="20"/>
        <v>0</v>
      </c>
      <c r="AL19" s="2" t="str">
        <f t="shared" si="10"/>
        <v/>
      </c>
    </row>
    <row r="20" spans="1:38" ht="27" customHeight="1" x14ac:dyDescent="0.2">
      <c r="A20" s="140"/>
      <c r="B20" s="140"/>
      <c r="C20" s="141"/>
      <c r="D20" s="141"/>
      <c r="E20" s="140"/>
      <c r="F20" s="138"/>
      <c r="G20" s="140"/>
      <c r="H20" s="142"/>
      <c r="I20" s="143"/>
      <c r="J20" s="143"/>
      <c r="K20" s="143"/>
      <c r="L20" s="143"/>
      <c r="M20" s="26">
        <f t="shared" si="11"/>
        <v>0</v>
      </c>
      <c r="N20" s="144"/>
      <c r="O20" s="144"/>
      <c r="P20" s="144"/>
      <c r="Q20" s="144"/>
      <c r="R20" s="144"/>
      <c r="S20" s="27">
        <f t="shared" si="7"/>
        <v>0</v>
      </c>
      <c r="T20" s="145"/>
      <c r="U20" s="27">
        <f t="shared" si="12"/>
        <v>0</v>
      </c>
      <c r="V20" s="82">
        <f t="shared" si="13"/>
        <v>0</v>
      </c>
      <c r="W20" s="38"/>
      <c r="X20" s="144"/>
      <c r="Y20" s="144"/>
      <c r="Z20" s="144"/>
      <c r="AA20" s="144"/>
      <c r="AB20" s="145"/>
      <c r="AC20" s="50">
        <f t="shared" si="14"/>
        <v>0</v>
      </c>
      <c r="AD20" s="146"/>
      <c r="AE20" s="81" t="str">
        <f t="shared" si="9"/>
        <v/>
      </c>
      <c r="AF20" s="73">
        <f t="shared" si="15"/>
        <v>0</v>
      </c>
      <c r="AG20" s="41">
        <f t="shared" si="16"/>
        <v>0</v>
      </c>
      <c r="AH20" s="41">
        <f t="shared" si="17"/>
        <v>0</v>
      </c>
      <c r="AI20" s="46">
        <f t="shared" si="18"/>
        <v>0</v>
      </c>
      <c r="AJ20" s="28">
        <f t="shared" si="19"/>
        <v>0</v>
      </c>
      <c r="AK20" s="72">
        <f t="shared" si="20"/>
        <v>0</v>
      </c>
      <c r="AL20" s="2" t="str">
        <f t="shared" si="10"/>
        <v/>
      </c>
    </row>
    <row r="21" spans="1:38" ht="27" customHeight="1" x14ac:dyDescent="0.2">
      <c r="A21" s="140"/>
      <c r="B21" s="140"/>
      <c r="C21" s="141"/>
      <c r="D21" s="141"/>
      <c r="E21" s="140"/>
      <c r="F21" s="138"/>
      <c r="G21" s="140"/>
      <c r="H21" s="142"/>
      <c r="I21" s="143"/>
      <c r="J21" s="143"/>
      <c r="K21" s="143"/>
      <c r="L21" s="143"/>
      <c r="M21" s="26">
        <f t="shared" si="11"/>
        <v>0</v>
      </c>
      <c r="N21" s="144"/>
      <c r="O21" s="144"/>
      <c r="P21" s="144"/>
      <c r="Q21" s="144"/>
      <c r="R21" s="144"/>
      <c r="S21" s="27">
        <f t="shared" si="7"/>
        <v>0</v>
      </c>
      <c r="T21" s="145"/>
      <c r="U21" s="27">
        <f t="shared" si="12"/>
        <v>0</v>
      </c>
      <c r="V21" s="82">
        <f t="shared" si="13"/>
        <v>0</v>
      </c>
      <c r="W21" s="38"/>
      <c r="X21" s="144"/>
      <c r="Y21" s="144"/>
      <c r="Z21" s="144"/>
      <c r="AA21" s="144"/>
      <c r="AB21" s="145"/>
      <c r="AC21" s="50">
        <f t="shared" si="14"/>
        <v>0</v>
      </c>
      <c r="AD21" s="146"/>
      <c r="AE21" s="81" t="str">
        <f t="shared" si="9"/>
        <v/>
      </c>
      <c r="AF21" s="73">
        <f t="shared" si="15"/>
        <v>0</v>
      </c>
      <c r="AG21" s="41">
        <f t="shared" si="16"/>
        <v>0</v>
      </c>
      <c r="AH21" s="41">
        <f t="shared" si="17"/>
        <v>0</v>
      </c>
      <c r="AI21" s="46">
        <f t="shared" si="18"/>
        <v>0</v>
      </c>
      <c r="AJ21" s="28">
        <f t="shared" si="19"/>
        <v>0</v>
      </c>
      <c r="AK21" s="72">
        <f t="shared" si="20"/>
        <v>0</v>
      </c>
      <c r="AL21" s="2" t="str">
        <f t="shared" si="10"/>
        <v/>
      </c>
    </row>
    <row r="22" spans="1:38" ht="27" customHeight="1" x14ac:dyDescent="0.2">
      <c r="A22" s="140"/>
      <c r="B22" s="140"/>
      <c r="C22" s="141"/>
      <c r="D22" s="141"/>
      <c r="E22" s="140"/>
      <c r="F22" s="138"/>
      <c r="G22" s="140"/>
      <c r="H22" s="142"/>
      <c r="I22" s="143"/>
      <c r="J22" s="143"/>
      <c r="K22" s="143"/>
      <c r="L22" s="143"/>
      <c r="M22" s="26">
        <f t="shared" si="11"/>
        <v>0</v>
      </c>
      <c r="N22" s="144"/>
      <c r="O22" s="144"/>
      <c r="P22" s="144"/>
      <c r="Q22" s="144"/>
      <c r="R22" s="144"/>
      <c r="S22" s="27">
        <f t="shared" si="7"/>
        <v>0</v>
      </c>
      <c r="T22" s="145"/>
      <c r="U22" s="27">
        <f t="shared" si="12"/>
        <v>0</v>
      </c>
      <c r="V22" s="82">
        <f t="shared" si="13"/>
        <v>0</v>
      </c>
      <c r="W22" s="38"/>
      <c r="X22" s="144"/>
      <c r="Y22" s="144"/>
      <c r="Z22" s="144"/>
      <c r="AA22" s="144"/>
      <c r="AB22" s="145"/>
      <c r="AC22" s="50">
        <f t="shared" si="14"/>
        <v>0</v>
      </c>
      <c r="AD22" s="146"/>
      <c r="AE22" s="81" t="str">
        <f t="shared" si="9"/>
        <v/>
      </c>
      <c r="AF22" s="73">
        <f t="shared" si="15"/>
        <v>0</v>
      </c>
      <c r="AG22" s="41">
        <f t="shared" si="16"/>
        <v>0</v>
      </c>
      <c r="AH22" s="41">
        <f t="shared" si="17"/>
        <v>0</v>
      </c>
      <c r="AI22" s="46">
        <f t="shared" si="18"/>
        <v>0</v>
      </c>
      <c r="AJ22" s="28">
        <f t="shared" si="19"/>
        <v>0</v>
      </c>
      <c r="AK22" s="72">
        <f t="shared" si="20"/>
        <v>0</v>
      </c>
      <c r="AL22" s="2" t="str">
        <f t="shared" si="10"/>
        <v/>
      </c>
    </row>
    <row r="23" spans="1:38" ht="27" customHeight="1" x14ac:dyDescent="0.2">
      <c r="A23" s="140"/>
      <c r="B23" s="140"/>
      <c r="C23" s="141"/>
      <c r="D23" s="141"/>
      <c r="E23" s="140"/>
      <c r="F23" s="138"/>
      <c r="G23" s="140"/>
      <c r="H23" s="142"/>
      <c r="I23" s="143"/>
      <c r="J23" s="143"/>
      <c r="K23" s="143"/>
      <c r="L23" s="143"/>
      <c r="M23" s="26">
        <f t="shared" si="11"/>
        <v>0</v>
      </c>
      <c r="N23" s="144"/>
      <c r="O23" s="144"/>
      <c r="P23" s="144"/>
      <c r="Q23" s="144"/>
      <c r="R23" s="144"/>
      <c r="S23" s="27">
        <f t="shared" si="7"/>
        <v>0</v>
      </c>
      <c r="T23" s="145"/>
      <c r="U23" s="27">
        <f t="shared" si="12"/>
        <v>0</v>
      </c>
      <c r="V23" s="82">
        <f t="shared" si="13"/>
        <v>0</v>
      </c>
      <c r="W23" s="38"/>
      <c r="X23" s="144"/>
      <c r="Y23" s="144"/>
      <c r="Z23" s="144"/>
      <c r="AA23" s="144"/>
      <c r="AB23" s="145"/>
      <c r="AC23" s="50">
        <f t="shared" si="14"/>
        <v>0</v>
      </c>
      <c r="AD23" s="146"/>
      <c r="AE23" s="81" t="str">
        <f t="shared" si="9"/>
        <v/>
      </c>
      <c r="AF23" s="73">
        <f t="shared" si="15"/>
        <v>0</v>
      </c>
      <c r="AG23" s="41">
        <f t="shared" si="16"/>
        <v>0</v>
      </c>
      <c r="AH23" s="41">
        <f t="shared" si="17"/>
        <v>0</v>
      </c>
      <c r="AI23" s="46">
        <f t="shared" si="18"/>
        <v>0</v>
      </c>
      <c r="AJ23" s="28">
        <f t="shared" si="19"/>
        <v>0</v>
      </c>
      <c r="AK23" s="72">
        <f t="shared" si="20"/>
        <v>0</v>
      </c>
      <c r="AL23" s="2" t="str">
        <f t="shared" si="10"/>
        <v/>
      </c>
    </row>
    <row r="24" spans="1:38" ht="27" customHeight="1" x14ac:dyDescent="0.2">
      <c r="A24" s="140"/>
      <c r="B24" s="140"/>
      <c r="C24" s="141"/>
      <c r="D24" s="141"/>
      <c r="E24" s="140"/>
      <c r="F24" s="138"/>
      <c r="G24" s="140"/>
      <c r="H24" s="142"/>
      <c r="I24" s="143"/>
      <c r="J24" s="143"/>
      <c r="K24" s="143"/>
      <c r="L24" s="143"/>
      <c r="M24" s="26">
        <f t="shared" si="11"/>
        <v>0</v>
      </c>
      <c r="N24" s="144"/>
      <c r="O24" s="144"/>
      <c r="P24" s="144"/>
      <c r="Q24" s="144"/>
      <c r="R24" s="144"/>
      <c r="S24" s="27">
        <f t="shared" si="7"/>
        <v>0</v>
      </c>
      <c r="T24" s="145"/>
      <c r="U24" s="27">
        <f t="shared" si="12"/>
        <v>0</v>
      </c>
      <c r="V24" s="82">
        <f t="shared" si="13"/>
        <v>0</v>
      </c>
      <c r="W24" s="38"/>
      <c r="X24" s="144"/>
      <c r="Y24" s="144"/>
      <c r="Z24" s="144"/>
      <c r="AA24" s="144"/>
      <c r="AB24" s="145"/>
      <c r="AC24" s="50">
        <f t="shared" si="14"/>
        <v>0</v>
      </c>
      <c r="AD24" s="146"/>
      <c r="AE24" s="81" t="str">
        <f t="shared" si="9"/>
        <v/>
      </c>
      <c r="AF24" s="73">
        <f t="shared" si="15"/>
        <v>0</v>
      </c>
      <c r="AG24" s="41">
        <f t="shared" si="16"/>
        <v>0</v>
      </c>
      <c r="AH24" s="41">
        <f t="shared" si="17"/>
        <v>0</v>
      </c>
      <c r="AI24" s="46">
        <f t="shared" si="18"/>
        <v>0</v>
      </c>
      <c r="AJ24" s="28">
        <f t="shared" si="19"/>
        <v>0</v>
      </c>
      <c r="AK24" s="72">
        <f t="shared" si="20"/>
        <v>0</v>
      </c>
      <c r="AL24" s="2" t="str">
        <f t="shared" si="10"/>
        <v/>
      </c>
    </row>
    <row r="25" spans="1:38" ht="27" customHeight="1" x14ac:dyDescent="0.2">
      <c r="A25" s="140"/>
      <c r="B25" s="140"/>
      <c r="C25" s="141"/>
      <c r="D25" s="141"/>
      <c r="E25" s="140"/>
      <c r="F25" s="138"/>
      <c r="G25" s="140"/>
      <c r="H25" s="142"/>
      <c r="I25" s="143"/>
      <c r="J25" s="143"/>
      <c r="K25" s="143"/>
      <c r="L25" s="143"/>
      <c r="M25" s="26">
        <f t="shared" si="11"/>
        <v>0</v>
      </c>
      <c r="N25" s="144"/>
      <c r="O25" s="144"/>
      <c r="P25" s="144"/>
      <c r="Q25" s="144"/>
      <c r="R25" s="144"/>
      <c r="S25" s="27">
        <f t="shared" si="7"/>
        <v>0</v>
      </c>
      <c r="T25" s="145"/>
      <c r="U25" s="27">
        <f t="shared" si="12"/>
        <v>0</v>
      </c>
      <c r="V25" s="82">
        <f t="shared" si="13"/>
        <v>0</v>
      </c>
      <c r="W25" s="38"/>
      <c r="X25" s="144"/>
      <c r="Y25" s="144"/>
      <c r="Z25" s="144"/>
      <c r="AA25" s="144"/>
      <c r="AB25" s="145"/>
      <c r="AC25" s="50">
        <f t="shared" si="14"/>
        <v>0</v>
      </c>
      <c r="AD25" s="146"/>
      <c r="AE25" s="81" t="str">
        <f t="shared" si="9"/>
        <v/>
      </c>
      <c r="AF25" s="73">
        <f t="shared" si="15"/>
        <v>0</v>
      </c>
      <c r="AG25" s="41">
        <f t="shared" si="16"/>
        <v>0</v>
      </c>
      <c r="AH25" s="41">
        <f t="shared" si="17"/>
        <v>0</v>
      </c>
      <c r="AI25" s="46">
        <f t="shared" si="18"/>
        <v>0</v>
      </c>
      <c r="AJ25" s="28">
        <f t="shared" si="19"/>
        <v>0</v>
      </c>
      <c r="AK25" s="72">
        <f t="shared" si="20"/>
        <v>0</v>
      </c>
      <c r="AL25" s="2" t="str">
        <f t="shared" si="10"/>
        <v/>
      </c>
    </row>
    <row r="26" spans="1:38" ht="27" customHeight="1" x14ac:dyDescent="0.2">
      <c r="A26" s="140"/>
      <c r="B26" s="140"/>
      <c r="C26" s="141"/>
      <c r="D26" s="141"/>
      <c r="E26" s="140"/>
      <c r="F26" s="138"/>
      <c r="G26" s="140"/>
      <c r="H26" s="142"/>
      <c r="I26" s="143"/>
      <c r="J26" s="143"/>
      <c r="K26" s="143"/>
      <c r="L26" s="143"/>
      <c r="M26" s="26">
        <f t="shared" si="11"/>
        <v>0</v>
      </c>
      <c r="N26" s="144"/>
      <c r="O26" s="144"/>
      <c r="P26" s="144"/>
      <c r="Q26" s="144"/>
      <c r="R26" s="144"/>
      <c r="S26" s="27">
        <f t="shared" si="7"/>
        <v>0</v>
      </c>
      <c r="T26" s="145"/>
      <c r="U26" s="27">
        <f t="shared" si="12"/>
        <v>0</v>
      </c>
      <c r="V26" s="82">
        <f t="shared" si="13"/>
        <v>0</v>
      </c>
      <c r="W26" s="38"/>
      <c r="X26" s="144"/>
      <c r="Y26" s="144"/>
      <c r="Z26" s="144"/>
      <c r="AA26" s="144"/>
      <c r="AB26" s="145"/>
      <c r="AC26" s="50">
        <f t="shared" si="14"/>
        <v>0</v>
      </c>
      <c r="AD26" s="146"/>
      <c r="AE26" s="81" t="str">
        <f t="shared" si="9"/>
        <v/>
      </c>
      <c r="AF26" s="73">
        <f t="shared" si="15"/>
        <v>0</v>
      </c>
      <c r="AG26" s="41">
        <f t="shared" si="16"/>
        <v>0</v>
      </c>
      <c r="AH26" s="41">
        <f t="shared" si="17"/>
        <v>0</v>
      </c>
      <c r="AI26" s="46">
        <f t="shared" si="18"/>
        <v>0</v>
      </c>
      <c r="AJ26" s="28">
        <f t="shared" si="19"/>
        <v>0</v>
      </c>
      <c r="AK26" s="72">
        <f t="shared" si="20"/>
        <v>0</v>
      </c>
      <c r="AL26" s="2" t="str">
        <f t="shared" si="10"/>
        <v/>
      </c>
    </row>
    <row r="27" spans="1:38" ht="27" customHeight="1" x14ac:dyDescent="0.2">
      <c r="A27" s="140"/>
      <c r="B27" s="140"/>
      <c r="C27" s="141"/>
      <c r="D27" s="141"/>
      <c r="E27" s="140"/>
      <c r="F27" s="138"/>
      <c r="G27" s="140"/>
      <c r="H27" s="142"/>
      <c r="I27" s="143"/>
      <c r="J27" s="143"/>
      <c r="K27" s="143"/>
      <c r="L27" s="143"/>
      <c r="M27" s="26">
        <f t="shared" si="11"/>
        <v>0</v>
      </c>
      <c r="N27" s="144"/>
      <c r="O27" s="144"/>
      <c r="P27" s="144"/>
      <c r="Q27" s="144"/>
      <c r="R27" s="144"/>
      <c r="S27" s="27">
        <f t="shared" si="7"/>
        <v>0</v>
      </c>
      <c r="T27" s="145"/>
      <c r="U27" s="27">
        <f t="shared" si="12"/>
        <v>0</v>
      </c>
      <c r="V27" s="82">
        <f t="shared" si="13"/>
        <v>0</v>
      </c>
      <c r="W27" s="38"/>
      <c r="X27" s="144"/>
      <c r="Y27" s="144"/>
      <c r="Z27" s="144"/>
      <c r="AA27" s="144"/>
      <c r="AB27" s="145"/>
      <c r="AC27" s="50">
        <f t="shared" si="14"/>
        <v>0</v>
      </c>
      <c r="AD27" s="146"/>
      <c r="AE27" s="81" t="str">
        <f t="shared" si="9"/>
        <v/>
      </c>
      <c r="AF27" s="73">
        <f t="shared" si="15"/>
        <v>0</v>
      </c>
      <c r="AG27" s="41">
        <f t="shared" si="16"/>
        <v>0</v>
      </c>
      <c r="AH27" s="41">
        <f t="shared" si="17"/>
        <v>0</v>
      </c>
      <c r="AI27" s="46">
        <f t="shared" si="18"/>
        <v>0</v>
      </c>
      <c r="AJ27" s="28">
        <f t="shared" si="19"/>
        <v>0</v>
      </c>
      <c r="AK27" s="72">
        <f t="shared" si="20"/>
        <v>0</v>
      </c>
      <c r="AL27" s="2" t="str">
        <f t="shared" si="10"/>
        <v/>
      </c>
    </row>
    <row r="28" spans="1:38" ht="27" customHeight="1" x14ac:dyDescent="0.2">
      <c r="A28" s="140"/>
      <c r="B28" s="140"/>
      <c r="C28" s="141"/>
      <c r="D28" s="141"/>
      <c r="E28" s="140"/>
      <c r="F28" s="138"/>
      <c r="G28" s="140"/>
      <c r="H28" s="142"/>
      <c r="I28" s="143"/>
      <c r="J28" s="143"/>
      <c r="K28" s="143"/>
      <c r="L28" s="143"/>
      <c r="M28" s="26">
        <f t="shared" si="11"/>
        <v>0</v>
      </c>
      <c r="N28" s="144"/>
      <c r="O28" s="144"/>
      <c r="P28" s="144"/>
      <c r="Q28" s="144"/>
      <c r="R28" s="144"/>
      <c r="S28" s="27">
        <f t="shared" si="7"/>
        <v>0</v>
      </c>
      <c r="T28" s="145"/>
      <c r="U28" s="27">
        <f t="shared" si="12"/>
        <v>0</v>
      </c>
      <c r="V28" s="82">
        <f t="shared" si="13"/>
        <v>0</v>
      </c>
      <c r="W28" s="38"/>
      <c r="X28" s="144"/>
      <c r="Y28" s="144"/>
      <c r="Z28" s="144"/>
      <c r="AA28" s="144"/>
      <c r="AB28" s="145"/>
      <c r="AC28" s="50">
        <f t="shared" si="14"/>
        <v>0</v>
      </c>
      <c r="AD28" s="146"/>
      <c r="AE28" s="81" t="str">
        <f t="shared" si="9"/>
        <v/>
      </c>
      <c r="AF28" s="73">
        <f t="shared" si="15"/>
        <v>0</v>
      </c>
      <c r="AG28" s="41">
        <f t="shared" si="16"/>
        <v>0</v>
      </c>
      <c r="AH28" s="41">
        <f t="shared" si="17"/>
        <v>0</v>
      </c>
      <c r="AI28" s="46">
        <f t="shared" si="18"/>
        <v>0</v>
      </c>
      <c r="AJ28" s="28">
        <f t="shared" si="19"/>
        <v>0</v>
      </c>
      <c r="AK28" s="72">
        <f t="shared" si="20"/>
        <v>0</v>
      </c>
      <c r="AL28" s="2" t="str">
        <f t="shared" si="10"/>
        <v/>
      </c>
    </row>
    <row r="29" spans="1:38" ht="27" customHeight="1" x14ac:dyDescent="0.2">
      <c r="A29" s="140"/>
      <c r="B29" s="140"/>
      <c r="C29" s="141"/>
      <c r="D29" s="141"/>
      <c r="E29" s="140"/>
      <c r="F29" s="138"/>
      <c r="G29" s="140"/>
      <c r="H29" s="142"/>
      <c r="I29" s="143"/>
      <c r="J29" s="143"/>
      <c r="K29" s="143"/>
      <c r="L29" s="143"/>
      <c r="M29" s="26">
        <f t="shared" si="11"/>
        <v>0</v>
      </c>
      <c r="N29" s="144"/>
      <c r="O29" s="144"/>
      <c r="P29" s="144"/>
      <c r="Q29" s="144"/>
      <c r="R29" s="144"/>
      <c r="S29" s="27">
        <f t="shared" si="7"/>
        <v>0</v>
      </c>
      <c r="T29" s="145"/>
      <c r="U29" s="27">
        <f t="shared" si="12"/>
        <v>0</v>
      </c>
      <c r="V29" s="82">
        <f t="shared" si="13"/>
        <v>0</v>
      </c>
      <c r="W29" s="38"/>
      <c r="X29" s="144"/>
      <c r="Y29" s="144"/>
      <c r="Z29" s="144"/>
      <c r="AA29" s="144"/>
      <c r="AB29" s="145"/>
      <c r="AC29" s="50">
        <f t="shared" si="14"/>
        <v>0</v>
      </c>
      <c r="AD29" s="146"/>
      <c r="AE29" s="81" t="str">
        <f t="shared" si="9"/>
        <v/>
      </c>
      <c r="AF29" s="73">
        <f t="shared" si="15"/>
        <v>0</v>
      </c>
      <c r="AG29" s="41">
        <f t="shared" si="16"/>
        <v>0</v>
      </c>
      <c r="AH29" s="41">
        <f t="shared" si="17"/>
        <v>0</v>
      </c>
      <c r="AI29" s="46">
        <f t="shared" si="18"/>
        <v>0</v>
      </c>
      <c r="AJ29" s="28">
        <f t="shared" si="19"/>
        <v>0</v>
      </c>
      <c r="AK29" s="72">
        <f t="shared" si="20"/>
        <v>0</v>
      </c>
      <c r="AL29" s="2" t="str">
        <f t="shared" si="10"/>
        <v/>
      </c>
    </row>
    <row r="30" spans="1:38" ht="27" customHeight="1" x14ac:dyDescent="0.2">
      <c r="A30" s="140"/>
      <c r="B30" s="140"/>
      <c r="C30" s="141"/>
      <c r="D30" s="141"/>
      <c r="E30" s="140"/>
      <c r="F30" s="138"/>
      <c r="G30" s="140"/>
      <c r="H30" s="142"/>
      <c r="I30" s="143"/>
      <c r="J30" s="143"/>
      <c r="K30" s="143"/>
      <c r="L30" s="143"/>
      <c r="M30" s="26">
        <f t="shared" si="11"/>
        <v>0</v>
      </c>
      <c r="N30" s="144"/>
      <c r="O30" s="144"/>
      <c r="P30" s="144"/>
      <c r="Q30" s="144"/>
      <c r="R30" s="144"/>
      <c r="S30" s="27">
        <f t="shared" si="7"/>
        <v>0</v>
      </c>
      <c r="T30" s="145"/>
      <c r="U30" s="27">
        <f t="shared" si="12"/>
        <v>0</v>
      </c>
      <c r="V30" s="82">
        <f t="shared" si="13"/>
        <v>0</v>
      </c>
      <c r="W30" s="38"/>
      <c r="X30" s="144"/>
      <c r="Y30" s="144"/>
      <c r="Z30" s="144"/>
      <c r="AA30" s="144"/>
      <c r="AB30" s="145"/>
      <c r="AC30" s="50">
        <f t="shared" si="14"/>
        <v>0</v>
      </c>
      <c r="AD30" s="146"/>
      <c r="AE30" s="81" t="str">
        <f t="shared" si="9"/>
        <v/>
      </c>
      <c r="AF30" s="73">
        <f t="shared" si="15"/>
        <v>0</v>
      </c>
      <c r="AG30" s="41">
        <f t="shared" si="16"/>
        <v>0</v>
      </c>
      <c r="AH30" s="41">
        <f t="shared" si="17"/>
        <v>0</v>
      </c>
      <c r="AI30" s="46">
        <f t="shared" si="18"/>
        <v>0</v>
      </c>
      <c r="AJ30" s="28">
        <f t="shared" si="19"/>
        <v>0</v>
      </c>
      <c r="AK30" s="72">
        <f t="shared" si="20"/>
        <v>0</v>
      </c>
      <c r="AL30" s="2" t="str">
        <f t="shared" si="10"/>
        <v/>
      </c>
    </row>
    <row r="31" spans="1:38" ht="27" customHeight="1" x14ac:dyDescent="0.2">
      <c r="A31" s="140"/>
      <c r="B31" s="140"/>
      <c r="C31" s="141"/>
      <c r="D31" s="141"/>
      <c r="E31" s="140"/>
      <c r="F31" s="138"/>
      <c r="G31" s="140"/>
      <c r="H31" s="142"/>
      <c r="I31" s="143"/>
      <c r="J31" s="143"/>
      <c r="K31" s="143"/>
      <c r="L31" s="143"/>
      <c r="M31" s="26">
        <f t="shared" si="11"/>
        <v>0</v>
      </c>
      <c r="N31" s="144"/>
      <c r="O31" s="144"/>
      <c r="P31" s="144"/>
      <c r="Q31" s="144"/>
      <c r="R31" s="144"/>
      <c r="S31" s="27">
        <f t="shared" si="7"/>
        <v>0</v>
      </c>
      <c r="T31" s="145"/>
      <c r="U31" s="27">
        <f t="shared" si="12"/>
        <v>0</v>
      </c>
      <c r="V31" s="82">
        <f t="shared" si="13"/>
        <v>0</v>
      </c>
      <c r="W31" s="38"/>
      <c r="X31" s="144"/>
      <c r="Y31" s="144"/>
      <c r="Z31" s="144"/>
      <c r="AA31" s="144"/>
      <c r="AB31" s="145"/>
      <c r="AC31" s="50">
        <f t="shared" si="14"/>
        <v>0</v>
      </c>
      <c r="AD31" s="146"/>
      <c r="AE31" s="81" t="str">
        <f t="shared" si="9"/>
        <v/>
      </c>
      <c r="AF31" s="73">
        <f t="shared" si="15"/>
        <v>0</v>
      </c>
      <c r="AG31" s="41">
        <f t="shared" si="16"/>
        <v>0</v>
      </c>
      <c r="AH31" s="41">
        <f t="shared" si="17"/>
        <v>0</v>
      </c>
      <c r="AI31" s="46">
        <f t="shared" si="18"/>
        <v>0</v>
      </c>
      <c r="AJ31" s="28">
        <f t="shared" si="19"/>
        <v>0</v>
      </c>
      <c r="AK31" s="72">
        <f t="shared" si="20"/>
        <v>0</v>
      </c>
      <c r="AL31" s="2" t="str">
        <f t="shared" si="10"/>
        <v/>
      </c>
    </row>
    <row r="32" spans="1:38" ht="27" customHeight="1" x14ac:dyDescent="0.2">
      <c r="A32" s="140"/>
      <c r="B32" s="140"/>
      <c r="C32" s="141"/>
      <c r="D32" s="141"/>
      <c r="E32" s="140"/>
      <c r="F32" s="138"/>
      <c r="G32" s="140"/>
      <c r="H32" s="142"/>
      <c r="I32" s="143"/>
      <c r="J32" s="143"/>
      <c r="K32" s="143"/>
      <c r="L32" s="143"/>
      <c r="M32" s="26">
        <f t="shared" si="11"/>
        <v>0</v>
      </c>
      <c r="N32" s="144"/>
      <c r="O32" s="144"/>
      <c r="P32" s="144"/>
      <c r="Q32" s="144"/>
      <c r="R32" s="144"/>
      <c r="S32" s="27">
        <f t="shared" si="7"/>
        <v>0</v>
      </c>
      <c r="T32" s="145"/>
      <c r="U32" s="27">
        <f t="shared" si="12"/>
        <v>0</v>
      </c>
      <c r="V32" s="82">
        <f t="shared" si="13"/>
        <v>0</v>
      </c>
      <c r="W32" s="38"/>
      <c r="X32" s="144"/>
      <c r="Y32" s="144"/>
      <c r="Z32" s="144"/>
      <c r="AA32" s="144"/>
      <c r="AB32" s="145"/>
      <c r="AC32" s="50">
        <f t="shared" si="14"/>
        <v>0</v>
      </c>
      <c r="AD32" s="146"/>
      <c r="AE32" s="81" t="str">
        <f t="shared" si="9"/>
        <v/>
      </c>
      <c r="AF32" s="73">
        <f t="shared" si="15"/>
        <v>0</v>
      </c>
      <c r="AG32" s="41">
        <f t="shared" si="16"/>
        <v>0</v>
      </c>
      <c r="AH32" s="41">
        <f t="shared" si="17"/>
        <v>0</v>
      </c>
      <c r="AI32" s="46">
        <f t="shared" si="18"/>
        <v>0</v>
      </c>
      <c r="AJ32" s="28">
        <f t="shared" si="19"/>
        <v>0</v>
      </c>
      <c r="AK32" s="72">
        <f t="shared" si="20"/>
        <v>0</v>
      </c>
      <c r="AL32" s="2" t="str">
        <f t="shared" si="10"/>
        <v/>
      </c>
    </row>
    <row r="33" spans="1:38" ht="27" customHeight="1" x14ac:dyDescent="0.2">
      <c r="A33" s="140"/>
      <c r="B33" s="140"/>
      <c r="C33" s="141"/>
      <c r="D33" s="141"/>
      <c r="E33" s="140"/>
      <c r="F33" s="138"/>
      <c r="G33" s="140"/>
      <c r="H33" s="142"/>
      <c r="I33" s="143"/>
      <c r="J33" s="143"/>
      <c r="K33" s="143"/>
      <c r="L33" s="143"/>
      <c r="M33" s="26">
        <f t="shared" si="11"/>
        <v>0</v>
      </c>
      <c r="N33" s="144"/>
      <c r="O33" s="144"/>
      <c r="P33" s="144"/>
      <c r="Q33" s="144"/>
      <c r="R33" s="144"/>
      <c r="S33" s="27">
        <f t="shared" si="7"/>
        <v>0</v>
      </c>
      <c r="T33" s="145"/>
      <c r="U33" s="27">
        <f t="shared" si="12"/>
        <v>0</v>
      </c>
      <c r="V33" s="82">
        <f t="shared" si="13"/>
        <v>0</v>
      </c>
      <c r="W33" s="38"/>
      <c r="X33" s="144"/>
      <c r="Y33" s="144"/>
      <c r="Z33" s="144"/>
      <c r="AA33" s="144"/>
      <c r="AB33" s="145"/>
      <c r="AC33" s="50">
        <f t="shared" si="14"/>
        <v>0</v>
      </c>
      <c r="AD33" s="146"/>
      <c r="AE33" s="81" t="str">
        <f t="shared" si="9"/>
        <v/>
      </c>
      <c r="AF33" s="73">
        <f t="shared" si="15"/>
        <v>0</v>
      </c>
      <c r="AG33" s="41">
        <f t="shared" si="16"/>
        <v>0</v>
      </c>
      <c r="AH33" s="41">
        <f t="shared" si="17"/>
        <v>0</v>
      </c>
      <c r="AI33" s="46">
        <f t="shared" si="18"/>
        <v>0</v>
      </c>
      <c r="AJ33" s="28">
        <f t="shared" si="19"/>
        <v>0</v>
      </c>
      <c r="AK33" s="72">
        <f t="shared" si="20"/>
        <v>0</v>
      </c>
      <c r="AL33" s="2" t="str">
        <f t="shared" si="10"/>
        <v/>
      </c>
    </row>
    <row r="34" spans="1:38" ht="27" customHeight="1" x14ac:dyDescent="0.2">
      <c r="A34" s="140"/>
      <c r="B34" s="140"/>
      <c r="C34" s="141"/>
      <c r="D34" s="141"/>
      <c r="E34" s="140"/>
      <c r="F34" s="138"/>
      <c r="G34" s="140"/>
      <c r="H34" s="142"/>
      <c r="I34" s="143"/>
      <c r="J34" s="143"/>
      <c r="K34" s="143"/>
      <c r="L34" s="143"/>
      <c r="M34" s="26">
        <f t="shared" si="11"/>
        <v>0</v>
      </c>
      <c r="N34" s="144"/>
      <c r="O34" s="144"/>
      <c r="P34" s="144"/>
      <c r="Q34" s="144"/>
      <c r="R34" s="144"/>
      <c r="S34" s="27">
        <f t="shared" si="7"/>
        <v>0</v>
      </c>
      <c r="T34" s="145"/>
      <c r="U34" s="27">
        <f t="shared" si="12"/>
        <v>0</v>
      </c>
      <c r="V34" s="82">
        <f t="shared" si="13"/>
        <v>0</v>
      </c>
      <c r="W34" s="38"/>
      <c r="X34" s="144"/>
      <c r="Y34" s="144"/>
      <c r="Z34" s="144"/>
      <c r="AA34" s="144"/>
      <c r="AB34" s="145"/>
      <c r="AC34" s="50">
        <f t="shared" si="14"/>
        <v>0</v>
      </c>
      <c r="AD34" s="146"/>
      <c r="AE34" s="81" t="str">
        <f t="shared" si="9"/>
        <v/>
      </c>
      <c r="AF34" s="73">
        <f t="shared" si="15"/>
        <v>0</v>
      </c>
      <c r="AG34" s="41">
        <f t="shared" si="16"/>
        <v>0</v>
      </c>
      <c r="AH34" s="41">
        <f t="shared" si="17"/>
        <v>0</v>
      </c>
      <c r="AI34" s="46">
        <f t="shared" si="18"/>
        <v>0</v>
      </c>
      <c r="AJ34" s="28">
        <f t="shared" si="19"/>
        <v>0</v>
      </c>
      <c r="AK34" s="72">
        <f t="shared" si="20"/>
        <v>0</v>
      </c>
      <c r="AL34" s="2" t="str">
        <f t="shared" si="10"/>
        <v/>
      </c>
    </row>
    <row r="35" spans="1:38" ht="27" customHeight="1" x14ac:dyDescent="0.2">
      <c r="A35" s="140"/>
      <c r="B35" s="140"/>
      <c r="C35" s="141"/>
      <c r="D35" s="141"/>
      <c r="E35" s="140"/>
      <c r="F35" s="138"/>
      <c r="G35" s="140"/>
      <c r="H35" s="142"/>
      <c r="I35" s="143"/>
      <c r="J35" s="143"/>
      <c r="K35" s="143"/>
      <c r="L35" s="143"/>
      <c r="M35" s="26">
        <f t="shared" si="11"/>
        <v>0</v>
      </c>
      <c r="N35" s="144"/>
      <c r="O35" s="144"/>
      <c r="P35" s="144"/>
      <c r="Q35" s="144"/>
      <c r="R35" s="144"/>
      <c r="S35" s="27">
        <f t="shared" si="7"/>
        <v>0</v>
      </c>
      <c r="T35" s="145"/>
      <c r="U35" s="27">
        <f t="shared" si="12"/>
        <v>0</v>
      </c>
      <c r="V35" s="82">
        <f t="shared" si="13"/>
        <v>0</v>
      </c>
      <c r="W35" s="38"/>
      <c r="X35" s="144"/>
      <c r="Y35" s="144"/>
      <c r="Z35" s="144"/>
      <c r="AA35" s="144"/>
      <c r="AB35" s="145"/>
      <c r="AC35" s="50">
        <f t="shared" si="14"/>
        <v>0</v>
      </c>
      <c r="AD35" s="146"/>
      <c r="AE35" s="81" t="str">
        <f t="shared" si="9"/>
        <v/>
      </c>
      <c r="AF35" s="73">
        <f t="shared" si="15"/>
        <v>0</v>
      </c>
      <c r="AG35" s="41">
        <f t="shared" si="16"/>
        <v>0</v>
      </c>
      <c r="AH35" s="41">
        <f t="shared" si="17"/>
        <v>0</v>
      </c>
      <c r="AI35" s="46">
        <f t="shared" si="18"/>
        <v>0</v>
      </c>
      <c r="AJ35" s="28">
        <f t="shared" si="19"/>
        <v>0</v>
      </c>
      <c r="AK35" s="72">
        <f t="shared" si="20"/>
        <v>0</v>
      </c>
      <c r="AL35" s="2" t="str">
        <f t="shared" si="10"/>
        <v/>
      </c>
    </row>
    <row r="36" spans="1:38" ht="27" customHeight="1" x14ac:dyDescent="0.2">
      <c r="A36" s="140"/>
      <c r="B36" s="140"/>
      <c r="C36" s="141"/>
      <c r="D36" s="141"/>
      <c r="E36" s="140"/>
      <c r="F36" s="138"/>
      <c r="G36" s="140"/>
      <c r="H36" s="142"/>
      <c r="I36" s="143"/>
      <c r="J36" s="143"/>
      <c r="K36" s="143"/>
      <c r="L36" s="143"/>
      <c r="M36" s="26">
        <f t="shared" si="11"/>
        <v>0</v>
      </c>
      <c r="N36" s="144"/>
      <c r="O36" s="144"/>
      <c r="P36" s="144"/>
      <c r="Q36" s="144"/>
      <c r="R36" s="144"/>
      <c r="S36" s="27">
        <f t="shared" si="7"/>
        <v>0</v>
      </c>
      <c r="T36" s="145"/>
      <c r="U36" s="27">
        <f t="shared" si="12"/>
        <v>0</v>
      </c>
      <c r="V36" s="82">
        <f t="shared" si="13"/>
        <v>0</v>
      </c>
      <c r="W36" s="38"/>
      <c r="X36" s="144"/>
      <c r="Y36" s="144"/>
      <c r="Z36" s="144"/>
      <c r="AA36" s="144"/>
      <c r="AB36" s="145"/>
      <c r="AC36" s="50">
        <f t="shared" si="14"/>
        <v>0</v>
      </c>
      <c r="AD36" s="146"/>
      <c r="AE36" s="81" t="str">
        <f t="shared" si="9"/>
        <v/>
      </c>
      <c r="AF36" s="73">
        <f t="shared" si="15"/>
        <v>0</v>
      </c>
      <c r="AG36" s="41">
        <f t="shared" si="16"/>
        <v>0</v>
      </c>
      <c r="AH36" s="41">
        <f t="shared" si="17"/>
        <v>0</v>
      </c>
      <c r="AI36" s="46">
        <f t="shared" si="18"/>
        <v>0</v>
      </c>
      <c r="AJ36" s="28">
        <f t="shared" si="19"/>
        <v>0</v>
      </c>
      <c r="AK36" s="72">
        <f t="shared" si="20"/>
        <v>0</v>
      </c>
      <c r="AL36" s="2" t="str">
        <f t="shared" si="10"/>
        <v/>
      </c>
    </row>
    <row r="37" spans="1:38" ht="27" customHeight="1" x14ac:dyDescent="0.2">
      <c r="A37" s="140"/>
      <c r="B37" s="140"/>
      <c r="C37" s="141"/>
      <c r="D37" s="141"/>
      <c r="E37" s="140"/>
      <c r="F37" s="138"/>
      <c r="G37" s="140"/>
      <c r="H37" s="142"/>
      <c r="I37" s="143"/>
      <c r="J37" s="143"/>
      <c r="K37" s="143"/>
      <c r="L37" s="143"/>
      <c r="M37" s="26">
        <f t="shared" si="11"/>
        <v>0</v>
      </c>
      <c r="N37" s="144"/>
      <c r="O37" s="144"/>
      <c r="P37" s="144"/>
      <c r="Q37" s="144"/>
      <c r="R37" s="144"/>
      <c r="S37" s="27">
        <f t="shared" si="7"/>
        <v>0</v>
      </c>
      <c r="T37" s="145"/>
      <c r="U37" s="27">
        <f t="shared" si="12"/>
        <v>0</v>
      </c>
      <c r="V37" s="82">
        <f t="shared" si="13"/>
        <v>0</v>
      </c>
      <c r="W37" s="38"/>
      <c r="X37" s="144"/>
      <c r="Y37" s="144"/>
      <c r="Z37" s="144"/>
      <c r="AA37" s="144"/>
      <c r="AB37" s="145"/>
      <c r="AC37" s="50">
        <f t="shared" si="14"/>
        <v>0</v>
      </c>
      <c r="AD37" s="146"/>
      <c r="AE37" s="81" t="str">
        <f t="shared" si="9"/>
        <v/>
      </c>
      <c r="AF37" s="73">
        <f t="shared" si="15"/>
        <v>0</v>
      </c>
      <c r="AG37" s="41">
        <f t="shared" si="16"/>
        <v>0</v>
      </c>
      <c r="AH37" s="41">
        <f t="shared" si="17"/>
        <v>0</v>
      </c>
      <c r="AI37" s="46">
        <f t="shared" si="18"/>
        <v>0</v>
      </c>
      <c r="AJ37" s="28">
        <f t="shared" si="19"/>
        <v>0</v>
      </c>
      <c r="AK37" s="72">
        <f t="shared" si="20"/>
        <v>0</v>
      </c>
      <c r="AL37" s="2" t="str">
        <f t="shared" si="10"/>
        <v/>
      </c>
    </row>
    <row r="38" spans="1:38" ht="27" customHeight="1" x14ac:dyDescent="0.2">
      <c r="A38" s="140"/>
      <c r="B38" s="140"/>
      <c r="C38" s="141"/>
      <c r="D38" s="141"/>
      <c r="E38" s="140"/>
      <c r="F38" s="138"/>
      <c r="G38" s="140"/>
      <c r="H38" s="142"/>
      <c r="I38" s="143"/>
      <c r="J38" s="143"/>
      <c r="K38" s="143"/>
      <c r="L38" s="143"/>
      <c r="M38" s="26">
        <f t="shared" si="11"/>
        <v>0</v>
      </c>
      <c r="N38" s="144"/>
      <c r="O38" s="144"/>
      <c r="P38" s="144"/>
      <c r="Q38" s="144"/>
      <c r="R38" s="144"/>
      <c r="S38" s="27">
        <f t="shared" si="7"/>
        <v>0</v>
      </c>
      <c r="T38" s="145"/>
      <c r="U38" s="27">
        <f t="shared" si="12"/>
        <v>0</v>
      </c>
      <c r="V38" s="82">
        <f t="shared" si="13"/>
        <v>0</v>
      </c>
      <c r="W38" s="38"/>
      <c r="X38" s="144"/>
      <c r="Y38" s="144"/>
      <c r="Z38" s="144"/>
      <c r="AA38" s="144"/>
      <c r="AB38" s="145"/>
      <c r="AC38" s="50">
        <f t="shared" si="14"/>
        <v>0</v>
      </c>
      <c r="AD38" s="146"/>
      <c r="AE38" s="81" t="str">
        <f t="shared" si="9"/>
        <v/>
      </c>
      <c r="AF38" s="73">
        <f t="shared" si="15"/>
        <v>0</v>
      </c>
      <c r="AG38" s="41">
        <f t="shared" si="16"/>
        <v>0</v>
      </c>
      <c r="AH38" s="41">
        <f t="shared" si="17"/>
        <v>0</v>
      </c>
      <c r="AI38" s="46">
        <f t="shared" si="18"/>
        <v>0</v>
      </c>
      <c r="AJ38" s="28">
        <f t="shared" si="19"/>
        <v>0</v>
      </c>
      <c r="AK38" s="72">
        <f t="shared" si="20"/>
        <v>0</v>
      </c>
      <c r="AL38" s="2" t="str">
        <f t="shared" si="10"/>
        <v/>
      </c>
    </row>
    <row r="39" spans="1:38" ht="27" customHeight="1" x14ac:dyDescent="0.2">
      <c r="A39" s="140"/>
      <c r="B39" s="140"/>
      <c r="C39" s="141"/>
      <c r="D39" s="141"/>
      <c r="E39" s="140"/>
      <c r="F39" s="138"/>
      <c r="G39" s="140"/>
      <c r="H39" s="142"/>
      <c r="I39" s="143"/>
      <c r="J39" s="143"/>
      <c r="K39" s="143"/>
      <c r="L39" s="143"/>
      <c r="M39" s="26">
        <f t="shared" si="11"/>
        <v>0</v>
      </c>
      <c r="N39" s="144"/>
      <c r="O39" s="144"/>
      <c r="P39" s="144"/>
      <c r="Q39" s="144"/>
      <c r="R39" s="144"/>
      <c r="S39" s="27">
        <f t="shared" si="7"/>
        <v>0</v>
      </c>
      <c r="T39" s="145"/>
      <c r="U39" s="27">
        <f t="shared" si="12"/>
        <v>0</v>
      </c>
      <c r="V39" s="82">
        <f t="shared" si="13"/>
        <v>0</v>
      </c>
      <c r="W39" s="38"/>
      <c r="X39" s="144"/>
      <c r="Y39" s="144"/>
      <c r="Z39" s="144"/>
      <c r="AA39" s="144"/>
      <c r="AB39" s="145"/>
      <c r="AC39" s="50">
        <f t="shared" si="14"/>
        <v>0</v>
      </c>
      <c r="AD39" s="146"/>
      <c r="AE39" s="81" t="str">
        <f t="shared" si="9"/>
        <v/>
      </c>
      <c r="AF39" s="73">
        <f t="shared" si="15"/>
        <v>0</v>
      </c>
      <c r="AG39" s="41">
        <f t="shared" si="16"/>
        <v>0</v>
      </c>
      <c r="AH39" s="41">
        <f t="shared" si="17"/>
        <v>0</v>
      </c>
      <c r="AI39" s="46">
        <f t="shared" si="18"/>
        <v>0</v>
      </c>
      <c r="AJ39" s="28">
        <f t="shared" si="19"/>
        <v>0</v>
      </c>
      <c r="AK39" s="72">
        <f t="shared" si="20"/>
        <v>0</v>
      </c>
      <c r="AL39" s="2" t="str">
        <f t="shared" si="10"/>
        <v/>
      </c>
    </row>
    <row r="40" spans="1:38" ht="27" customHeight="1" x14ac:dyDescent="0.2">
      <c r="A40" s="140"/>
      <c r="B40" s="140"/>
      <c r="C40" s="141"/>
      <c r="D40" s="141"/>
      <c r="E40" s="140"/>
      <c r="F40" s="138"/>
      <c r="G40" s="140"/>
      <c r="H40" s="142"/>
      <c r="I40" s="143"/>
      <c r="J40" s="143"/>
      <c r="K40" s="143"/>
      <c r="L40" s="143"/>
      <c r="M40" s="26">
        <f t="shared" si="11"/>
        <v>0</v>
      </c>
      <c r="N40" s="144"/>
      <c r="O40" s="144"/>
      <c r="P40" s="144"/>
      <c r="Q40" s="144"/>
      <c r="R40" s="144"/>
      <c r="S40" s="27">
        <f t="shared" si="7"/>
        <v>0</v>
      </c>
      <c r="T40" s="145"/>
      <c r="U40" s="27">
        <f t="shared" si="12"/>
        <v>0</v>
      </c>
      <c r="V40" s="82">
        <f t="shared" si="13"/>
        <v>0</v>
      </c>
      <c r="W40" s="38"/>
      <c r="X40" s="144"/>
      <c r="Y40" s="144"/>
      <c r="Z40" s="144"/>
      <c r="AA40" s="144"/>
      <c r="AB40" s="145"/>
      <c r="AC40" s="50">
        <f t="shared" si="14"/>
        <v>0</v>
      </c>
      <c r="AD40" s="146"/>
      <c r="AE40" s="81" t="str">
        <f t="shared" si="9"/>
        <v/>
      </c>
      <c r="AF40" s="73">
        <f t="shared" si="15"/>
        <v>0</v>
      </c>
      <c r="AG40" s="41">
        <f t="shared" si="16"/>
        <v>0</v>
      </c>
      <c r="AH40" s="41">
        <f t="shared" si="17"/>
        <v>0</v>
      </c>
      <c r="AI40" s="46">
        <f t="shared" si="18"/>
        <v>0</v>
      </c>
      <c r="AJ40" s="28">
        <f t="shared" si="19"/>
        <v>0</v>
      </c>
      <c r="AK40" s="72">
        <f t="shared" si="20"/>
        <v>0</v>
      </c>
      <c r="AL40" s="2" t="str">
        <f t="shared" si="10"/>
        <v/>
      </c>
    </row>
    <row r="41" spans="1:38" ht="27" customHeight="1" x14ac:dyDescent="0.2">
      <c r="A41" s="140"/>
      <c r="B41" s="140"/>
      <c r="C41" s="141"/>
      <c r="D41" s="141"/>
      <c r="E41" s="140"/>
      <c r="F41" s="138"/>
      <c r="G41" s="140"/>
      <c r="H41" s="142"/>
      <c r="I41" s="143"/>
      <c r="J41" s="143"/>
      <c r="K41" s="143"/>
      <c r="L41" s="143"/>
      <c r="M41" s="26">
        <f t="shared" si="11"/>
        <v>0</v>
      </c>
      <c r="N41" s="144"/>
      <c r="O41" s="144"/>
      <c r="P41" s="144"/>
      <c r="Q41" s="144"/>
      <c r="R41" s="144"/>
      <c r="S41" s="27">
        <f t="shared" si="7"/>
        <v>0</v>
      </c>
      <c r="T41" s="145"/>
      <c r="U41" s="27">
        <f t="shared" si="12"/>
        <v>0</v>
      </c>
      <c r="V41" s="82">
        <f t="shared" si="13"/>
        <v>0</v>
      </c>
      <c r="W41" s="38"/>
      <c r="X41" s="144"/>
      <c r="Y41" s="144"/>
      <c r="Z41" s="144"/>
      <c r="AA41" s="144"/>
      <c r="AB41" s="145"/>
      <c r="AC41" s="50">
        <f t="shared" si="14"/>
        <v>0</v>
      </c>
      <c r="AD41" s="146"/>
      <c r="AE41" s="81" t="str">
        <f t="shared" si="9"/>
        <v/>
      </c>
      <c r="AF41" s="73">
        <f t="shared" si="15"/>
        <v>0</v>
      </c>
      <c r="AG41" s="41">
        <f t="shared" si="16"/>
        <v>0</v>
      </c>
      <c r="AH41" s="41">
        <f t="shared" si="17"/>
        <v>0</v>
      </c>
      <c r="AI41" s="46">
        <f t="shared" si="18"/>
        <v>0</v>
      </c>
      <c r="AJ41" s="28">
        <f t="shared" si="19"/>
        <v>0</v>
      </c>
      <c r="AK41" s="72">
        <f t="shared" si="20"/>
        <v>0</v>
      </c>
      <c r="AL41" s="2" t="str">
        <f t="shared" si="10"/>
        <v/>
      </c>
    </row>
    <row r="42" spans="1:38" ht="27" customHeight="1" x14ac:dyDescent="0.2">
      <c r="A42" s="140"/>
      <c r="B42" s="140"/>
      <c r="C42" s="141"/>
      <c r="D42" s="141"/>
      <c r="E42" s="140"/>
      <c r="F42" s="138"/>
      <c r="G42" s="140"/>
      <c r="H42" s="142"/>
      <c r="I42" s="143"/>
      <c r="J42" s="143"/>
      <c r="K42" s="143"/>
      <c r="L42" s="143"/>
      <c r="M42" s="26">
        <f t="shared" si="11"/>
        <v>0</v>
      </c>
      <c r="N42" s="144"/>
      <c r="O42" s="144"/>
      <c r="P42" s="144"/>
      <c r="Q42" s="144"/>
      <c r="R42" s="144"/>
      <c r="S42" s="27">
        <f t="shared" si="7"/>
        <v>0</v>
      </c>
      <c r="T42" s="145"/>
      <c r="U42" s="27">
        <f t="shared" si="12"/>
        <v>0</v>
      </c>
      <c r="V42" s="82">
        <f t="shared" si="13"/>
        <v>0</v>
      </c>
      <c r="W42" s="38"/>
      <c r="X42" s="144"/>
      <c r="Y42" s="144"/>
      <c r="Z42" s="144"/>
      <c r="AA42" s="144"/>
      <c r="AB42" s="145"/>
      <c r="AC42" s="50">
        <f t="shared" si="14"/>
        <v>0</v>
      </c>
      <c r="AD42" s="146"/>
      <c r="AE42" s="81" t="str">
        <f t="shared" si="9"/>
        <v/>
      </c>
      <c r="AF42" s="73">
        <f t="shared" si="15"/>
        <v>0</v>
      </c>
      <c r="AG42" s="41">
        <f t="shared" si="16"/>
        <v>0</v>
      </c>
      <c r="AH42" s="41">
        <f t="shared" si="17"/>
        <v>0</v>
      </c>
      <c r="AI42" s="46">
        <f t="shared" si="18"/>
        <v>0</v>
      </c>
      <c r="AJ42" s="28">
        <f t="shared" si="19"/>
        <v>0</v>
      </c>
      <c r="AK42" s="72">
        <f t="shared" si="20"/>
        <v>0</v>
      </c>
      <c r="AL42" s="2" t="str">
        <f t="shared" si="10"/>
        <v/>
      </c>
    </row>
    <row r="43" spans="1:38" ht="27" customHeight="1" x14ac:dyDescent="0.2">
      <c r="A43" s="140"/>
      <c r="B43" s="140"/>
      <c r="C43" s="141"/>
      <c r="D43" s="141"/>
      <c r="E43" s="140"/>
      <c r="F43" s="138"/>
      <c r="G43" s="140"/>
      <c r="H43" s="142"/>
      <c r="I43" s="143"/>
      <c r="J43" s="143"/>
      <c r="K43" s="143"/>
      <c r="L43" s="143"/>
      <c r="M43" s="26">
        <f t="shared" si="11"/>
        <v>0</v>
      </c>
      <c r="N43" s="144"/>
      <c r="O43" s="144"/>
      <c r="P43" s="144"/>
      <c r="Q43" s="144"/>
      <c r="R43" s="144"/>
      <c r="S43" s="27">
        <f t="shared" si="7"/>
        <v>0</v>
      </c>
      <c r="T43" s="145"/>
      <c r="U43" s="27">
        <f t="shared" si="12"/>
        <v>0</v>
      </c>
      <c r="V43" s="82">
        <f t="shared" si="13"/>
        <v>0</v>
      </c>
      <c r="W43" s="38"/>
      <c r="X43" s="144"/>
      <c r="Y43" s="144"/>
      <c r="Z43" s="144"/>
      <c r="AA43" s="144"/>
      <c r="AB43" s="145"/>
      <c r="AC43" s="50">
        <f t="shared" si="14"/>
        <v>0</v>
      </c>
      <c r="AD43" s="146"/>
      <c r="AE43" s="81" t="str">
        <f t="shared" si="9"/>
        <v/>
      </c>
      <c r="AF43" s="73">
        <f t="shared" si="15"/>
        <v>0</v>
      </c>
      <c r="AG43" s="41">
        <f t="shared" si="16"/>
        <v>0</v>
      </c>
      <c r="AH43" s="41">
        <f t="shared" si="17"/>
        <v>0</v>
      </c>
      <c r="AI43" s="46">
        <f t="shared" si="18"/>
        <v>0</v>
      </c>
      <c r="AJ43" s="28">
        <f t="shared" si="19"/>
        <v>0</v>
      </c>
      <c r="AK43" s="72">
        <f t="shared" si="20"/>
        <v>0</v>
      </c>
      <c r="AL43" s="2" t="str">
        <f t="shared" si="10"/>
        <v/>
      </c>
    </row>
    <row r="44" spans="1:38" ht="27" customHeight="1" x14ac:dyDescent="0.2">
      <c r="A44" s="140"/>
      <c r="B44" s="140"/>
      <c r="C44" s="141"/>
      <c r="D44" s="141"/>
      <c r="E44" s="140"/>
      <c r="F44" s="138"/>
      <c r="G44" s="140"/>
      <c r="H44" s="142"/>
      <c r="I44" s="143"/>
      <c r="J44" s="143"/>
      <c r="K44" s="143"/>
      <c r="L44" s="143"/>
      <c r="M44" s="26">
        <f t="shared" si="11"/>
        <v>0</v>
      </c>
      <c r="N44" s="144"/>
      <c r="O44" s="144"/>
      <c r="P44" s="144"/>
      <c r="Q44" s="144"/>
      <c r="R44" s="144"/>
      <c r="S44" s="27">
        <f t="shared" si="7"/>
        <v>0</v>
      </c>
      <c r="T44" s="145"/>
      <c r="U44" s="27">
        <f t="shared" si="12"/>
        <v>0</v>
      </c>
      <c r="V44" s="82">
        <f t="shared" si="13"/>
        <v>0</v>
      </c>
      <c r="W44" s="38"/>
      <c r="X44" s="144"/>
      <c r="Y44" s="144"/>
      <c r="Z44" s="144"/>
      <c r="AA44" s="144"/>
      <c r="AB44" s="145"/>
      <c r="AC44" s="50">
        <f t="shared" si="14"/>
        <v>0</v>
      </c>
      <c r="AD44" s="146"/>
      <c r="AE44" s="81" t="str">
        <f t="shared" si="9"/>
        <v/>
      </c>
      <c r="AF44" s="73">
        <f t="shared" si="15"/>
        <v>0</v>
      </c>
      <c r="AG44" s="41">
        <f t="shared" si="16"/>
        <v>0</v>
      </c>
      <c r="AH44" s="41">
        <f t="shared" si="17"/>
        <v>0</v>
      </c>
      <c r="AI44" s="46">
        <f t="shared" si="18"/>
        <v>0</v>
      </c>
      <c r="AJ44" s="28">
        <f t="shared" si="19"/>
        <v>0</v>
      </c>
      <c r="AK44" s="72">
        <f t="shared" si="20"/>
        <v>0</v>
      </c>
      <c r="AL44" s="2" t="str">
        <f t="shared" si="10"/>
        <v/>
      </c>
    </row>
    <row r="45" spans="1:38" ht="27" customHeight="1" x14ac:dyDescent="0.2">
      <c r="A45" s="140"/>
      <c r="B45" s="140"/>
      <c r="C45" s="141"/>
      <c r="D45" s="141"/>
      <c r="E45" s="140"/>
      <c r="F45" s="138"/>
      <c r="G45" s="140"/>
      <c r="H45" s="142"/>
      <c r="I45" s="143"/>
      <c r="J45" s="143"/>
      <c r="K45" s="143"/>
      <c r="L45" s="143"/>
      <c r="M45" s="26">
        <f t="shared" si="11"/>
        <v>0</v>
      </c>
      <c r="N45" s="144"/>
      <c r="O45" s="144"/>
      <c r="P45" s="144"/>
      <c r="Q45" s="144"/>
      <c r="R45" s="144"/>
      <c r="S45" s="27">
        <f t="shared" si="7"/>
        <v>0</v>
      </c>
      <c r="T45" s="145"/>
      <c r="U45" s="27">
        <f t="shared" si="12"/>
        <v>0</v>
      </c>
      <c r="V45" s="82">
        <f t="shared" si="13"/>
        <v>0</v>
      </c>
      <c r="W45" s="38"/>
      <c r="X45" s="144"/>
      <c r="Y45" s="144"/>
      <c r="Z45" s="144"/>
      <c r="AA45" s="144"/>
      <c r="AB45" s="145"/>
      <c r="AC45" s="50">
        <f t="shared" si="14"/>
        <v>0</v>
      </c>
      <c r="AD45" s="146"/>
      <c r="AE45" s="81" t="str">
        <f t="shared" si="9"/>
        <v/>
      </c>
      <c r="AF45" s="73">
        <f t="shared" si="15"/>
        <v>0</v>
      </c>
      <c r="AG45" s="41">
        <f t="shared" si="16"/>
        <v>0</v>
      </c>
      <c r="AH45" s="41">
        <f t="shared" si="17"/>
        <v>0</v>
      </c>
      <c r="AI45" s="46">
        <f t="shared" si="18"/>
        <v>0</v>
      </c>
      <c r="AJ45" s="28">
        <f t="shared" si="19"/>
        <v>0</v>
      </c>
      <c r="AK45" s="72">
        <f t="shared" si="20"/>
        <v>0</v>
      </c>
      <c r="AL45" s="2" t="str">
        <f t="shared" si="10"/>
        <v/>
      </c>
    </row>
    <row r="46" spans="1:38" ht="27" customHeight="1" x14ac:dyDescent="0.2">
      <c r="A46" s="140"/>
      <c r="B46" s="140"/>
      <c r="C46" s="141"/>
      <c r="D46" s="141"/>
      <c r="E46" s="140"/>
      <c r="F46" s="138"/>
      <c r="G46" s="140"/>
      <c r="H46" s="142"/>
      <c r="I46" s="143"/>
      <c r="J46" s="143"/>
      <c r="K46" s="143"/>
      <c r="L46" s="143"/>
      <c r="M46" s="26">
        <f t="shared" si="11"/>
        <v>0</v>
      </c>
      <c r="N46" s="144"/>
      <c r="O46" s="144"/>
      <c r="P46" s="144"/>
      <c r="Q46" s="144"/>
      <c r="R46" s="144"/>
      <c r="S46" s="27">
        <f t="shared" si="7"/>
        <v>0</v>
      </c>
      <c r="T46" s="145"/>
      <c r="U46" s="27">
        <f t="shared" si="12"/>
        <v>0</v>
      </c>
      <c r="V46" s="82">
        <f t="shared" si="13"/>
        <v>0</v>
      </c>
      <c r="W46" s="38"/>
      <c r="X46" s="144"/>
      <c r="Y46" s="144"/>
      <c r="Z46" s="144"/>
      <c r="AA46" s="144"/>
      <c r="AB46" s="145"/>
      <c r="AC46" s="50">
        <f t="shared" si="14"/>
        <v>0</v>
      </c>
      <c r="AD46" s="146"/>
      <c r="AE46" s="81" t="str">
        <f t="shared" si="9"/>
        <v/>
      </c>
      <c r="AF46" s="73">
        <f t="shared" si="15"/>
        <v>0</v>
      </c>
      <c r="AG46" s="41">
        <f t="shared" si="16"/>
        <v>0</v>
      </c>
      <c r="AH46" s="41">
        <f t="shared" si="17"/>
        <v>0</v>
      </c>
      <c r="AI46" s="46">
        <f t="shared" si="18"/>
        <v>0</v>
      </c>
      <c r="AJ46" s="28">
        <f t="shared" si="19"/>
        <v>0</v>
      </c>
      <c r="AK46" s="72">
        <f t="shared" si="20"/>
        <v>0</v>
      </c>
      <c r="AL46" s="2" t="str">
        <f t="shared" si="10"/>
        <v/>
      </c>
    </row>
    <row r="47" spans="1:38" ht="27" customHeight="1" x14ac:dyDescent="0.2">
      <c r="A47" s="140"/>
      <c r="B47" s="140"/>
      <c r="C47" s="141"/>
      <c r="D47" s="141"/>
      <c r="E47" s="140"/>
      <c r="F47" s="138"/>
      <c r="G47" s="140"/>
      <c r="H47" s="142"/>
      <c r="I47" s="143"/>
      <c r="J47" s="143"/>
      <c r="K47" s="143"/>
      <c r="L47" s="143"/>
      <c r="M47" s="26">
        <f t="shared" si="11"/>
        <v>0</v>
      </c>
      <c r="N47" s="144"/>
      <c r="O47" s="144"/>
      <c r="P47" s="144"/>
      <c r="Q47" s="144"/>
      <c r="R47" s="144"/>
      <c r="S47" s="27">
        <f t="shared" si="7"/>
        <v>0</v>
      </c>
      <c r="T47" s="145"/>
      <c r="U47" s="27">
        <f t="shared" si="12"/>
        <v>0</v>
      </c>
      <c r="V47" s="82">
        <f t="shared" si="13"/>
        <v>0</v>
      </c>
      <c r="W47" s="38"/>
      <c r="X47" s="144"/>
      <c r="Y47" s="144"/>
      <c r="Z47" s="144"/>
      <c r="AA47" s="144"/>
      <c r="AB47" s="145"/>
      <c r="AC47" s="50">
        <f t="shared" si="14"/>
        <v>0</v>
      </c>
      <c r="AD47" s="146"/>
      <c r="AE47" s="81" t="str">
        <f t="shared" si="9"/>
        <v/>
      </c>
      <c r="AF47" s="73">
        <f t="shared" si="15"/>
        <v>0</v>
      </c>
      <c r="AG47" s="41">
        <f t="shared" si="16"/>
        <v>0</v>
      </c>
      <c r="AH47" s="41">
        <f t="shared" si="17"/>
        <v>0</v>
      </c>
      <c r="AI47" s="46">
        <f t="shared" si="18"/>
        <v>0</v>
      </c>
      <c r="AJ47" s="28">
        <f t="shared" si="19"/>
        <v>0</v>
      </c>
      <c r="AK47" s="72">
        <f t="shared" si="20"/>
        <v>0</v>
      </c>
      <c r="AL47" s="2" t="str">
        <f t="shared" si="10"/>
        <v/>
      </c>
    </row>
    <row r="48" spans="1:38" ht="27" customHeight="1" x14ac:dyDescent="0.2">
      <c r="A48" s="140"/>
      <c r="B48" s="140"/>
      <c r="C48" s="141"/>
      <c r="D48" s="141"/>
      <c r="E48" s="140"/>
      <c r="F48" s="138"/>
      <c r="G48" s="140"/>
      <c r="H48" s="142"/>
      <c r="I48" s="143"/>
      <c r="J48" s="143"/>
      <c r="K48" s="143"/>
      <c r="L48" s="143"/>
      <c r="M48" s="26">
        <f t="shared" si="11"/>
        <v>0</v>
      </c>
      <c r="N48" s="144"/>
      <c r="O48" s="144"/>
      <c r="P48" s="144"/>
      <c r="Q48" s="144"/>
      <c r="R48" s="144"/>
      <c r="S48" s="27">
        <f t="shared" si="7"/>
        <v>0</v>
      </c>
      <c r="T48" s="145"/>
      <c r="U48" s="27">
        <f t="shared" si="12"/>
        <v>0</v>
      </c>
      <c r="V48" s="82">
        <f t="shared" si="13"/>
        <v>0</v>
      </c>
      <c r="W48" s="38"/>
      <c r="X48" s="144"/>
      <c r="Y48" s="144"/>
      <c r="Z48" s="144"/>
      <c r="AA48" s="144"/>
      <c r="AB48" s="145"/>
      <c r="AC48" s="50">
        <f t="shared" si="14"/>
        <v>0</v>
      </c>
      <c r="AD48" s="146"/>
      <c r="AE48" s="81" t="str">
        <f t="shared" si="9"/>
        <v/>
      </c>
      <c r="AF48" s="73">
        <f t="shared" si="15"/>
        <v>0</v>
      </c>
      <c r="AG48" s="41">
        <f t="shared" si="16"/>
        <v>0</v>
      </c>
      <c r="AH48" s="41">
        <f t="shared" si="17"/>
        <v>0</v>
      </c>
      <c r="AI48" s="46">
        <f t="shared" si="18"/>
        <v>0</v>
      </c>
      <c r="AJ48" s="28">
        <f t="shared" si="19"/>
        <v>0</v>
      </c>
      <c r="AK48" s="72">
        <f t="shared" si="20"/>
        <v>0</v>
      </c>
      <c r="AL48" s="2" t="str">
        <f t="shared" si="10"/>
        <v/>
      </c>
    </row>
    <row r="49" spans="1:38" ht="27" customHeight="1" x14ac:dyDescent="0.2">
      <c r="A49" s="140"/>
      <c r="B49" s="140"/>
      <c r="C49" s="141"/>
      <c r="D49" s="141"/>
      <c r="E49" s="140"/>
      <c r="F49" s="138"/>
      <c r="G49" s="140"/>
      <c r="H49" s="142"/>
      <c r="I49" s="143"/>
      <c r="J49" s="143"/>
      <c r="K49" s="143"/>
      <c r="L49" s="143"/>
      <c r="M49" s="26">
        <f t="shared" si="11"/>
        <v>0</v>
      </c>
      <c r="N49" s="144"/>
      <c r="O49" s="144"/>
      <c r="P49" s="144"/>
      <c r="Q49" s="144"/>
      <c r="R49" s="144"/>
      <c r="S49" s="27">
        <f t="shared" si="7"/>
        <v>0</v>
      </c>
      <c r="T49" s="145"/>
      <c r="U49" s="27">
        <f t="shared" si="12"/>
        <v>0</v>
      </c>
      <c r="V49" s="82">
        <f t="shared" si="13"/>
        <v>0</v>
      </c>
      <c r="W49" s="38"/>
      <c r="X49" s="144"/>
      <c r="Y49" s="144"/>
      <c r="Z49" s="144"/>
      <c r="AA49" s="144"/>
      <c r="AB49" s="145"/>
      <c r="AC49" s="50">
        <f t="shared" si="14"/>
        <v>0</v>
      </c>
      <c r="AD49" s="146"/>
      <c r="AE49" s="81" t="str">
        <f t="shared" si="9"/>
        <v/>
      </c>
      <c r="AF49" s="73">
        <f t="shared" si="15"/>
        <v>0</v>
      </c>
      <c r="AG49" s="41">
        <f t="shared" si="16"/>
        <v>0</v>
      </c>
      <c r="AH49" s="41">
        <f t="shared" si="17"/>
        <v>0</v>
      </c>
      <c r="AI49" s="46">
        <f t="shared" si="18"/>
        <v>0</v>
      </c>
      <c r="AJ49" s="28">
        <f t="shared" si="19"/>
        <v>0</v>
      </c>
      <c r="AK49" s="72">
        <f t="shared" si="20"/>
        <v>0</v>
      </c>
      <c r="AL49" s="2" t="str">
        <f t="shared" si="10"/>
        <v/>
      </c>
    </row>
    <row r="50" spans="1:38" ht="27" customHeight="1" x14ac:dyDescent="0.2">
      <c r="A50" s="140"/>
      <c r="B50" s="140"/>
      <c r="C50" s="141"/>
      <c r="D50" s="141"/>
      <c r="E50" s="140"/>
      <c r="F50" s="138"/>
      <c r="G50" s="140"/>
      <c r="H50" s="142"/>
      <c r="I50" s="143"/>
      <c r="J50" s="143"/>
      <c r="K50" s="143"/>
      <c r="L50" s="143"/>
      <c r="M50" s="26">
        <f t="shared" si="11"/>
        <v>0</v>
      </c>
      <c r="N50" s="144"/>
      <c r="O50" s="144"/>
      <c r="P50" s="144"/>
      <c r="Q50" s="144"/>
      <c r="R50" s="144"/>
      <c r="S50" s="27">
        <f t="shared" si="7"/>
        <v>0</v>
      </c>
      <c r="T50" s="145"/>
      <c r="U50" s="27">
        <f t="shared" si="12"/>
        <v>0</v>
      </c>
      <c r="V50" s="82">
        <f t="shared" si="13"/>
        <v>0</v>
      </c>
      <c r="W50" s="38"/>
      <c r="X50" s="144"/>
      <c r="Y50" s="144"/>
      <c r="Z50" s="144"/>
      <c r="AA50" s="144"/>
      <c r="AB50" s="145"/>
      <c r="AC50" s="50">
        <f t="shared" si="14"/>
        <v>0</v>
      </c>
      <c r="AD50" s="146"/>
      <c r="AE50" s="81" t="str">
        <f t="shared" si="9"/>
        <v/>
      </c>
      <c r="AF50" s="73">
        <f t="shared" si="15"/>
        <v>0</v>
      </c>
      <c r="AG50" s="41">
        <f t="shared" si="16"/>
        <v>0</v>
      </c>
      <c r="AH50" s="41">
        <f t="shared" si="17"/>
        <v>0</v>
      </c>
      <c r="AI50" s="46">
        <f t="shared" si="18"/>
        <v>0</v>
      </c>
      <c r="AJ50" s="28">
        <f t="shared" si="19"/>
        <v>0</v>
      </c>
      <c r="AK50" s="72">
        <f t="shared" si="20"/>
        <v>0</v>
      </c>
      <c r="AL50" s="2" t="str">
        <f t="shared" si="10"/>
        <v/>
      </c>
    </row>
    <row r="51" spans="1:38" ht="27" customHeight="1" x14ac:dyDescent="0.2">
      <c r="A51" s="140"/>
      <c r="B51" s="140"/>
      <c r="C51" s="141"/>
      <c r="D51" s="141"/>
      <c r="E51" s="140"/>
      <c r="F51" s="138"/>
      <c r="G51" s="140"/>
      <c r="H51" s="142"/>
      <c r="I51" s="143"/>
      <c r="J51" s="143"/>
      <c r="K51" s="143"/>
      <c r="L51" s="143"/>
      <c r="M51" s="26">
        <f t="shared" si="11"/>
        <v>0</v>
      </c>
      <c r="N51" s="144"/>
      <c r="O51" s="144"/>
      <c r="P51" s="144"/>
      <c r="Q51" s="144"/>
      <c r="R51" s="144"/>
      <c r="S51" s="27">
        <f t="shared" si="7"/>
        <v>0</v>
      </c>
      <c r="T51" s="145"/>
      <c r="U51" s="27">
        <f t="shared" si="12"/>
        <v>0</v>
      </c>
      <c r="V51" s="82">
        <f t="shared" si="13"/>
        <v>0</v>
      </c>
      <c r="W51" s="38"/>
      <c r="X51" s="144"/>
      <c r="Y51" s="144"/>
      <c r="Z51" s="144"/>
      <c r="AA51" s="144"/>
      <c r="AB51" s="145"/>
      <c r="AC51" s="50">
        <f t="shared" si="14"/>
        <v>0</v>
      </c>
      <c r="AD51" s="146"/>
      <c r="AE51" s="81" t="str">
        <f t="shared" si="9"/>
        <v/>
      </c>
      <c r="AF51" s="73">
        <f t="shared" si="15"/>
        <v>0</v>
      </c>
      <c r="AG51" s="41">
        <f t="shared" si="16"/>
        <v>0</v>
      </c>
      <c r="AH51" s="41">
        <f t="shared" si="17"/>
        <v>0</v>
      </c>
      <c r="AI51" s="46">
        <f t="shared" si="18"/>
        <v>0</v>
      </c>
      <c r="AJ51" s="28">
        <f t="shared" si="19"/>
        <v>0</v>
      </c>
      <c r="AK51" s="72">
        <f t="shared" si="20"/>
        <v>0</v>
      </c>
      <c r="AL51" s="2" t="str">
        <f t="shared" si="10"/>
        <v/>
      </c>
    </row>
    <row r="52" spans="1:38" ht="27" customHeight="1" x14ac:dyDescent="0.2">
      <c r="A52" s="140"/>
      <c r="B52" s="140"/>
      <c r="C52" s="141"/>
      <c r="D52" s="141"/>
      <c r="E52" s="140"/>
      <c r="F52" s="138"/>
      <c r="G52" s="140"/>
      <c r="H52" s="142"/>
      <c r="I52" s="143"/>
      <c r="J52" s="143"/>
      <c r="K52" s="143"/>
      <c r="L52" s="143"/>
      <c r="M52" s="26">
        <f t="shared" si="11"/>
        <v>0</v>
      </c>
      <c r="N52" s="144"/>
      <c r="O52" s="144"/>
      <c r="P52" s="144"/>
      <c r="Q52" s="144"/>
      <c r="R52" s="144"/>
      <c r="S52" s="27">
        <f t="shared" si="7"/>
        <v>0</v>
      </c>
      <c r="T52" s="145"/>
      <c r="U52" s="27">
        <f t="shared" si="12"/>
        <v>0</v>
      </c>
      <c r="V52" s="82">
        <f t="shared" si="13"/>
        <v>0</v>
      </c>
      <c r="W52" s="38"/>
      <c r="X52" s="144"/>
      <c r="Y52" s="144"/>
      <c r="Z52" s="144"/>
      <c r="AA52" s="144"/>
      <c r="AB52" s="145"/>
      <c r="AC52" s="50">
        <f t="shared" si="14"/>
        <v>0</v>
      </c>
      <c r="AD52" s="146"/>
      <c r="AE52" s="81" t="str">
        <f t="shared" si="9"/>
        <v/>
      </c>
      <c r="AF52" s="73">
        <f t="shared" si="15"/>
        <v>0</v>
      </c>
      <c r="AG52" s="41">
        <f t="shared" si="16"/>
        <v>0</v>
      </c>
      <c r="AH52" s="41">
        <f t="shared" si="17"/>
        <v>0</v>
      </c>
      <c r="AI52" s="46">
        <f t="shared" si="18"/>
        <v>0</v>
      </c>
      <c r="AJ52" s="28">
        <f t="shared" si="19"/>
        <v>0</v>
      </c>
      <c r="AK52" s="72">
        <f t="shared" si="20"/>
        <v>0</v>
      </c>
      <c r="AL52" s="2" t="str">
        <f t="shared" si="10"/>
        <v/>
      </c>
    </row>
    <row r="53" spans="1:38" ht="27" customHeight="1" x14ac:dyDescent="0.2">
      <c r="A53" s="140"/>
      <c r="B53" s="140"/>
      <c r="C53" s="141"/>
      <c r="D53" s="141"/>
      <c r="E53" s="140"/>
      <c r="F53" s="138"/>
      <c r="G53" s="140"/>
      <c r="H53" s="142"/>
      <c r="I53" s="143"/>
      <c r="J53" s="143"/>
      <c r="K53" s="143"/>
      <c r="L53" s="143"/>
      <c r="M53" s="26">
        <f t="shared" si="11"/>
        <v>0</v>
      </c>
      <c r="N53" s="144"/>
      <c r="O53" s="144"/>
      <c r="P53" s="144"/>
      <c r="Q53" s="144"/>
      <c r="R53" s="144"/>
      <c r="S53" s="27">
        <f t="shared" si="7"/>
        <v>0</v>
      </c>
      <c r="T53" s="145"/>
      <c r="U53" s="27">
        <f t="shared" si="12"/>
        <v>0</v>
      </c>
      <c r="V53" s="82">
        <f t="shared" si="13"/>
        <v>0</v>
      </c>
      <c r="W53" s="38"/>
      <c r="X53" s="144"/>
      <c r="Y53" s="144"/>
      <c r="Z53" s="144"/>
      <c r="AA53" s="144"/>
      <c r="AB53" s="145"/>
      <c r="AC53" s="50">
        <f t="shared" si="14"/>
        <v>0</v>
      </c>
      <c r="AD53" s="146"/>
      <c r="AE53" s="81" t="str">
        <f t="shared" si="9"/>
        <v/>
      </c>
      <c r="AF53" s="73">
        <f t="shared" si="15"/>
        <v>0</v>
      </c>
      <c r="AG53" s="41">
        <f t="shared" si="16"/>
        <v>0</v>
      </c>
      <c r="AH53" s="41">
        <f t="shared" si="17"/>
        <v>0</v>
      </c>
      <c r="AI53" s="46">
        <f t="shared" si="18"/>
        <v>0</v>
      </c>
      <c r="AJ53" s="28">
        <f t="shared" si="19"/>
        <v>0</v>
      </c>
      <c r="AK53" s="72">
        <f t="shared" si="20"/>
        <v>0</v>
      </c>
      <c r="AL53" s="2" t="str">
        <f t="shared" si="10"/>
        <v/>
      </c>
    </row>
    <row r="54" spans="1:38" ht="27" customHeight="1" x14ac:dyDescent="0.2">
      <c r="A54" s="140"/>
      <c r="B54" s="140"/>
      <c r="C54" s="141"/>
      <c r="D54" s="141"/>
      <c r="E54" s="140"/>
      <c r="F54" s="138"/>
      <c r="G54" s="140"/>
      <c r="H54" s="142"/>
      <c r="I54" s="143"/>
      <c r="J54" s="143"/>
      <c r="K54" s="143"/>
      <c r="L54" s="143"/>
      <c r="M54" s="26">
        <f t="shared" si="11"/>
        <v>0</v>
      </c>
      <c r="N54" s="144"/>
      <c r="O54" s="144"/>
      <c r="P54" s="144"/>
      <c r="Q54" s="144"/>
      <c r="R54" s="144"/>
      <c r="S54" s="27">
        <f t="shared" si="7"/>
        <v>0</v>
      </c>
      <c r="T54" s="145"/>
      <c r="U54" s="27">
        <f t="shared" si="12"/>
        <v>0</v>
      </c>
      <c r="V54" s="82">
        <f t="shared" si="13"/>
        <v>0</v>
      </c>
      <c r="W54" s="38"/>
      <c r="X54" s="144"/>
      <c r="Y54" s="144"/>
      <c r="Z54" s="144"/>
      <c r="AA54" s="144"/>
      <c r="AB54" s="145"/>
      <c r="AC54" s="50">
        <f t="shared" si="14"/>
        <v>0</v>
      </c>
      <c r="AD54" s="146"/>
      <c r="AE54" s="81" t="str">
        <f t="shared" si="9"/>
        <v/>
      </c>
      <c r="AF54" s="73">
        <f t="shared" si="15"/>
        <v>0</v>
      </c>
      <c r="AG54" s="41">
        <f t="shared" si="16"/>
        <v>0</v>
      </c>
      <c r="AH54" s="41">
        <f t="shared" si="17"/>
        <v>0</v>
      </c>
      <c r="AI54" s="46">
        <f t="shared" si="18"/>
        <v>0</v>
      </c>
      <c r="AJ54" s="28">
        <f t="shared" si="19"/>
        <v>0</v>
      </c>
      <c r="AK54" s="72">
        <f t="shared" si="20"/>
        <v>0</v>
      </c>
      <c r="AL54" s="2" t="str">
        <f t="shared" si="10"/>
        <v/>
      </c>
    </row>
    <row r="55" spans="1:38" ht="27" customHeight="1" x14ac:dyDescent="0.2">
      <c r="A55" s="140"/>
      <c r="B55" s="140"/>
      <c r="C55" s="141"/>
      <c r="D55" s="141"/>
      <c r="E55" s="140"/>
      <c r="F55" s="138"/>
      <c r="G55" s="140"/>
      <c r="H55" s="142"/>
      <c r="I55" s="143"/>
      <c r="J55" s="143"/>
      <c r="K55" s="143"/>
      <c r="L55" s="143"/>
      <c r="M55" s="26">
        <f t="shared" si="11"/>
        <v>0</v>
      </c>
      <c r="N55" s="144"/>
      <c r="O55" s="144"/>
      <c r="P55" s="144"/>
      <c r="Q55" s="144"/>
      <c r="R55" s="144"/>
      <c r="S55" s="27">
        <f t="shared" si="7"/>
        <v>0</v>
      </c>
      <c r="T55" s="145"/>
      <c r="U55" s="27">
        <f t="shared" si="12"/>
        <v>0</v>
      </c>
      <c r="V55" s="82">
        <f t="shared" si="13"/>
        <v>0</v>
      </c>
      <c r="W55" s="38"/>
      <c r="X55" s="144"/>
      <c r="Y55" s="144"/>
      <c r="Z55" s="144"/>
      <c r="AA55" s="144"/>
      <c r="AB55" s="145"/>
      <c r="AC55" s="50">
        <f t="shared" si="14"/>
        <v>0</v>
      </c>
      <c r="AD55" s="146"/>
      <c r="AE55" s="81" t="str">
        <f t="shared" si="9"/>
        <v/>
      </c>
      <c r="AF55" s="73">
        <f t="shared" si="15"/>
        <v>0</v>
      </c>
      <c r="AG55" s="41">
        <f t="shared" si="16"/>
        <v>0</v>
      </c>
      <c r="AH55" s="41">
        <f t="shared" si="17"/>
        <v>0</v>
      </c>
      <c r="AI55" s="46">
        <f t="shared" si="18"/>
        <v>0</v>
      </c>
      <c r="AJ55" s="28">
        <f t="shared" si="19"/>
        <v>0</v>
      </c>
      <c r="AK55" s="72">
        <f t="shared" si="20"/>
        <v>0</v>
      </c>
      <c r="AL55" s="2" t="str">
        <f t="shared" si="10"/>
        <v/>
      </c>
    </row>
    <row r="56" spans="1:38" ht="27" customHeight="1" x14ac:dyDescent="0.2">
      <c r="A56" s="140"/>
      <c r="B56" s="140"/>
      <c r="C56" s="141"/>
      <c r="D56" s="141"/>
      <c r="E56" s="140"/>
      <c r="F56" s="138"/>
      <c r="G56" s="140"/>
      <c r="H56" s="142"/>
      <c r="I56" s="143"/>
      <c r="J56" s="143"/>
      <c r="K56" s="143"/>
      <c r="L56" s="143"/>
      <c r="M56" s="26">
        <f t="shared" si="11"/>
        <v>0</v>
      </c>
      <c r="N56" s="144"/>
      <c r="O56" s="144"/>
      <c r="P56" s="144"/>
      <c r="Q56" s="144"/>
      <c r="R56" s="144"/>
      <c r="S56" s="27">
        <f t="shared" si="7"/>
        <v>0</v>
      </c>
      <c r="T56" s="145"/>
      <c r="U56" s="27">
        <f t="shared" si="12"/>
        <v>0</v>
      </c>
      <c r="V56" s="82">
        <f t="shared" si="13"/>
        <v>0</v>
      </c>
      <c r="W56" s="38"/>
      <c r="X56" s="144"/>
      <c r="Y56" s="144"/>
      <c r="Z56" s="144"/>
      <c r="AA56" s="144"/>
      <c r="AB56" s="145"/>
      <c r="AC56" s="50">
        <f t="shared" si="14"/>
        <v>0</v>
      </c>
      <c r="AD56" s="146"/>
      <c r="AE56" s="81" t="str">
        <f t="shared" si="9"/>
        <v/>
      </c>
      <c r="AF56" s="73">
        <f t="shared" si="15"/>
        <v>0</v>
      </c>
      <c r="AG56" s="41">
        <f t="shared" si="16"/>
        <v>0</v>
      </c>
      <c r="AH56" s="41">
        <f t="shared" si="17"/>
        <v>0</v>
      </c>
      <c r="AI56" s="46">
        <f t="shared" si="18"/>
        <v>0</v>
      </c>
      <c r="AJ56" s="28">
        <f t="shared" si="19"/>
        <v>0</v>
      </c>
      <c r="AK56" s="72">
        <f t="shared" si="20"/>
        <v>0</v>
      </c>
      <c r="AL56" s="2" t="str">
        <f t="shared" si="10"/>
        <v/>
      </c>
    </row>
    <row r="57" spans="1:38" ht="27" customHeight="1" x14ac:dyDescent="0.2">
      <c r="A57" s="140"/>
      <c r="B57" s="140"/>
      <c r="C57" s="141"/>
      <c r="D57" s="141"/>
      <c r="E57" s="140"/>
      <c r="F57" s="138"/>
      <c r="G57" s="140"/>
      <c r="H57" s="142"/>
      <c r="I57" s="143"/>
      <c r="J57" s="143"/>
      <c r="K57" s="143"/>
      <c r="L57" s="143"/>
      <c r="M57" s="26">
        <f t="shared" si="11"/>
        <v>0</v>
      </c>
      <c r="N57" s="144"/>
      <c r="O57" s="144"/>
      <c r="P57" s="144"/>
      <c r="Q57" s="144"/>
      <c r="R57" s="144"/>
      <c r="S57" s="27">
        <f t="shared" si="7"/>
        <v>0</v>
      </c>
      <c r="T57" s="145"/>
      <c r="U57" s="27">
        <f t="shared" si="12"/>
        <v>0</v>
      </c>
      <c r="V57" s="82">
        <f t="shared" si="13"/>
        <v>0</v>
      </c>
      <c r="W57" s="38"/>
      <c r="X57" s="144"/>
      <c r="Y57" s="144"/>
      <c r="Z57" s="144"/>
      <c r="AA57" s="144"/>
      <c r="AB57" s="145"/>
      <c r="AC57" s="50">
        <f t="shared" si="14"/>
        <v>0</v>
      </c>
      <c r="AD57" s="146"/>
      <c r="AE57" s="81" t="str">
        <f t="shared" si="9"/>
        <v/>
      </c>
      <c r="AF57" s="73">
        <f t="shared" si="15"/>
        <v>0</v>
      </c>
      <c r="AG57" s="41">
        <f t="shared" si="16"/>
        <v>0</v>
      </c>
      <c r="AH57" s="41">
        <f t="shared" si="17"/>
        <v>0</v>
      </c>
      <c r="AI57" s="46">
        <f t="shared" si="18"/>
        <v>0</v>
      </c>
      <c r="AJ57" s="28">
        <f t="shared" si="19"/>
        <v>0</v>
      </c>
      <c r="AK57" s="72">
        <f t="shared" si="20"/>
        <v>0</v>
      </c>
      <c r="AL57" s="2" t="str">
        <f t="shared" si="10"/>
        <v/>
      </c>
    </row>
    <row r="58" spans="1:38" ht="27" customHeight="1" x14ac:dyDescent="0.2">
      <c r="A58" s="140"/>
      <c r="B58" s="140"/>
      <c r="C58" s="141"/>
      <c r="D58" s="141"/>
      <c r="E58" s="140"/>
      <c r="F58" s="138"/>
      <c r="G58" s="140"/>
      <c r="H58" s="142"/>
      <c r="I58" s="143"/>
      <c r="J58" s="143"/>
      <c r="K58" s="143"/>
      <c r="L58" s="143"/>
      <c r="M58" s="26">
        <f t="shared" si="11"/>
        <v>0</v>
      </c>
      <c r="N58" s="144"/>
      <c r="O58" s="144"/>
      <c r="P58" s="144"/>
      <c r="Q58" s="144"/>
      <c r="R58" s="144"/>
      <c r="S58" s="27">
        <f t="shared" si="7"/>
        <v>0</v>
      </c>
      <c r="T58" s="145"/>
      <c r="U58" s="27">
        <f t="shared" si="12"/>
        <v>0</v>
      </c>
      <c r="V58" s="82">
        <f t="shared" si="13"/>
        <v>0</v>
      </c>
      <c r="W58" s="38"/>
      <c r="X58" s="144"/>
      <c r="Y58" s="144"/>
      <c r="Z58" s="144"/>
      <c r="AA58" s="144"/>
      <c r="AB58" s="145"/>
      <c r="AC58" s="50">
        <f t="shared" si="14"/>
        <v>0</v>
      </c>
      <c r="AD58" s="146"/>
      <c r="AE58" s="81" t="str">
        <f t="shared" si="9"/>
        <v/>
      </c>
      <c r="AF58" s="73">
        <f t="shared" si="15"/>
        <v>0</v>
      </c>
      <c r="AG58" s="41">
        <f t="shared" si="16"/>
        <v>0</v>
      </c>
      <c r="AH58" s="41">
        <f t="shared" si="17"/>
        <v>0</v>
      </c>
      <c r="AI58" s="46">
        <f t="shared" si="18"/>
        <v>0</v>
      </c>
      <c r="AJ58" s="28">
        <f t="shared" si="19"/>
        <v>0</v>
      </c>
      <c r="AK58" s="72">
        <f t="shared" si="20"/>
        <v>0</v>
      </c>
      <c r="AL58" s="2" t="str">
        <f t="shared" si="10"/>
        <v/>
      </c>
    </row>
    <row r="59" spans="1:38" ht="27" customHeight="1" x14ac:dyDescent="0.2">
      <c r="A59" s="140"/>
      <c r="B59" s="140"/>
      <c r="C59" s="141"/>
      <c r="D59" s="141"/>
      <c r="E59" s="140"/>
      <c r="F59" s="138"/>
      <c r="G59" s="140"/>
      <c r="H59" s="142"/>
      <c r="I59" s="143"/>
      <c r="J59" s="143"/>
      <c r="K59" s="143"/>
      <c r="L59" s="143"/>
      <c r="M59" s="26">
        <f t="shared" si="11"/>
        <v>0</v>
      </c>
      <c r="N59" s="144"/>
      <c r="O59" s="144"/>
      <c r="P59" s="144"/>
      <c r="Q59" s="144"/>
      <c r="R59" s="144"/>
      <c r="S59" s="27">
        <f t="shared" si="7"/>
        <v>0</v>
      </c>
      <c r="T59" s="145"/>
      <c r="U59" s="27">
        <f t="shared" si="12"/>
        <v>0</v>
      </c>
      <c r="V59" s="82">
        <f t="shared" si="13"/>
        <v>0</v>
      </c>
      <c r="W59" s="38"/>
      <c r="X59" s="144"/>
      <c r="Y59" s="144"/>
      <c r="Z59" s="144"/>
      <c r="AA59" s="144"/>
      <c r="AB59" s="145"/>
      <c r="AC59" s="50">
        <f t="shared" si="14"/>
        <v>0</v>
      </c>
      <c r="AD59" s="146"/>
      <c r="AE59" s="81" t="str">
        <f t="shared" si="9"/>
        <v/>
      </c>
      <c r="AF59" s="73">
        <f t="shared" si="15"/>
        <v>0</v>
      </c>
      <c r="AG59" s="41">
        <f t="shared" si="16"/>
        <v>0</v>
      </c>
      <c r="AH59" s="41">
        <f t="shared" si="17"/>
        <v>0</v>
      </c>
      <c r="AI59" s="46">
        <f t="shared" si="18"/>
        <v>0</v>
      </c>
      <c r="AJ59" s="28">
        <f t="shared" si="19"/>
        <v>0</v>
      </c>
      <c r="AK59" s="72">
        <f t="shared" si="20"/>
        <v>0</v>
      </c>
      <c r="AL59" s="2" t="str">
        <f t="shared" si="10"/>
        <v/>
      </c>
    </row>
    <row r="60" spans="1:38" ht="27" customHeight="1" x14ac:dyDescent="0.2">
      <c r="A60" s="140"/>
      <c r="B60" s="140"/>
      <c r="C60" s="141"/>
      <c r="D60" s="141"/>
      <c r="E60" s="140"/>
      <c r="F60" s="138"/>
      <c r="G60" s="140"/>
      <c r="H60" s="142"/>
      <c r="I60" s="143"/>
      <c r="J60" s="143"/>
      <c r="K60" s="143"/>
      <c r="L60" s="143"/>
      <c r="M60" s="26">
        <f t="shared" si="11"/>
        <v>0</v>
      </c>
      <c r="N60" s="144"/>
      <c r="O60" s="144"/>
      <c r="P60" s="144"/>
      <c r="Q60" s="144"/>
      <c r="R60" s="144"/>
      <c r="S60" s="27">
        <f t="shared" si="7"/>
        <v>0</v>
      </c>
      <c r="T60" s="145"/>
      <c r="U60" s="27">
        <f t="shared" si="12"/>
        <v>0</v>
      </c>
      <c r="V60" s="82">
        <f t="shared" si="13"/>
        <v>0</v>
      </c>
      <c r="W60" s="38"/>
      <c r="X60" s="144"/>
      <c r="Y60" s="144"/>
      <c r="Z60" s="144"/>
      <c r="AA60" s="144"/>
      <c r="AB60" s="145"/>
      <c r="AC60" s="50">
        <f t="shared" si="14"/>
        <v>0</v>
      </c>
      <c r="AD60" s="146"/>
      <c r="AE60" s="81" t="str">
        <f t="shared" si="9"/>
        <v/>
      </c>
      <c r="AF60" s="73">
        <f t="shared" si="15"/>
        <v>0</v>
      </c>
      <c r="AG60" s="41">
        <f t="shared" si="16"/>
        <v>0</v>
      </c>
      <c r="AH60" s="41">
        <f t="shared" si="17"/>
        <v>0</v>
      </c>
      <c r="AI60" s="46">
        <f t="shared" si="18"/>
        <v>0</v>
      </c>
      <c r="AJ60" s="28">
        <f t="shared" si="19"/>
        <v>0</v>
      </c>
      <c r="AK60" s="72">
        <f t="shared" si="20"/>
        <v>0</v>
      </c>
      <c r="AL60" s="2" t="str">
        <f t="shared" si="10"/>
        <v/>
      </c>
    </row>
    <row r="61" spans="1:38" ht="27" customHeight="1" x14ac:dyDescent="0.2">
      <c r="A61" s="140"/>
      <c r="B61" s="140"/>
      <c r="C61" s="141"/>
      <c r="D61" s="141"/>
      <c r="E61" s="140"/>
      <c r="F61" s="138"/>
      <c r="G61" s="140"/>
      <c r="H61" s="142"/>
      <c r="I61" s="143"/>
      <c r="J61" s="143"/>
      <c r="K61" s="143"/>
      <c r="L61" s="143"/>
      <c r="M61" s="26">
        <f t="shared" si="11"/>
        <v>0</v>
      </c>
      <c r="N61" s="144"/>
      <c r="O61" s="144"/>
      <c r="P61" s="144"/>
      <c r="Q61" s="144"/>
      <c r="R61" s="144"/>
      <c r="S61" s="27">
        <f t="shared" si="7"/>
        <v>0</v>
      </c>
      <c r="T61" s="145"/>
      <c r="U61" s="27">
        <f t="shared" si="12"/>
        <v>0</v>
      </c>
      <c r="V61" s="82">
        <f t="shared" si="13"/>
        <v>0</v>
      </c>
      <c r="W61" s="38"/>
      <c r="X61" s="144"/>
      <c r="Y61" s="144"/>
      <c r="Z61" s="144"/>
      <c r="AA61" s="144"/>
      <c r="AB61" s="145"/>
      <c r="AC61" s="50">
        <f t="shared" si="14"/>
        <v>0</v>
      </c>
      <c r="AD61" s="146"/>
      <c r="AE61" s="81" t="str">
        <f t="shared" si="9"/>
        <v/>
      </c>
      <c r="AF61" s="73">
        <f t="shared" si="15"/>
        <v>0</v>
      </c>
      <c r="AG61" s="41">
        <f t="shared" si="16"/>
        <v>0</v>
      </c>
      <c r="AH61" s="41">
        <f t="shared" si="17"/>
        <v>0</v>
      </c>
      <c r="AI61" s="46">
        <f t="shared" si="18"/>
        <v>0</v>
      </c>
      <c r="AJ61" s="28">
        <f t="shared" si="19"/>
        <v>0</v>
      </c>
      <c r="AK61" s="72">
        <f t="shared" si="20"/>
        <v>0</v>
      </c>
      <c r="AL61" s="2" t="str">
        <f t="shared" si="10"/>
        <v/>
      </c>
    </row>
    <row r="62" spans="1:38" ht="27" customHeight="1" x14ac:dyDescent="0.2">
      <c r="A62" s="140"/>
      <c r="B62" s="140"/>
      <c r="C62" s="141"/>
      <c r="D62" s="141"/>
      <c r="E62" s="140"/>
      <c r="F62" s="138"/>
      <c r="G62" s="140"/>
      <c r="H62" s="142"/>
      <c r="I62" s="143"/>
      <c r="J62" s="143"/>
      <c r="K62" s="143"/>
      <c r="L62" s="143"/>
      <c r="M62" s="26">
        <f t="shared" si="11"/>
        <v>0</v>
      </c>
      <c r="N62" s="144"/>
      <c r="O62" s="144"/>
      <c r="P62" s="144"/>
      <c r="Q62" s="144"/>
      <c r="R62" s="144"/>
      <c r="S62" s="27">
        <f t="shared" si="7"/>
        <v>0</v>
      </c>
      <c r="T62" s="145"/>
      <c r="U62" s="27">
        <f t="shared" si="12"/>
        <v>0</v>
      </c>
      <c r="V62" s="82">
        <f t="shared" si="13"/>
        <v>0</v>
      </c>
      <c r="W62" s="38"/>
      <c r="X62" s="144"/>
      <c r="Y62" s="144"/>
      <c r="Z62" s="144"/>
      <c r="AA62" s="144"/>
      <c r="AB62" s="145"/>
      <c r="AC62" s="50">
        <f t="shared" si="14"/>
        <v>0</v>
      </c>
      <c r="AD62" s="146"/>
      <c r="AE62" s="81" t="str">
        <f t="shared" si="9"/>
        <v/>
      </c>
      <c r="AF62" s="73">
        <f t="shared" si="15"/>
        <v>0</v>
      </c>
      <c r="AG62" s="41">
        <f t="shared" si="16"/>
        <v>0</v>
      </c>
      <c r="AH62" s="41">
        <f t="shared" si="17"/>
        <v>0</v>
      </c>
      <c r="AI62" s="46">
        <f t="shared" si="18"/>
        <v>0</v>
      </c>
      <c r="AJ62" s="28">
        <f t="shared" si="19"/>
        <v>0</v>
      </c>
      <c r="AK62" s="72">
        <f t="shared" si="20"/>
        <v>0</v>
      </c>
      <c r="AL62" s="2" t="str">
        <f t="shared" si="10"/>
        <v/>
      </c>
    </row>
    <row r="63" spans="1:38" ht="27" customHeight="1" x14ac:dyDescent="0.2">
      <c r="A63" s="140"/>
      <c r="B63" s="140"/>
      <c r="C63" s="141"/>
      <c r="D63" s="141"/>
      <c r="E63" s="140"/>
      <c r="F63" s="138"/>
      <c r="G63" s="140"/>
      <c r="H63" s="142"/>
      <c r="I63" s="143"/>
      <c r="J63" s="143"/>
      <c r="K63" s="143"/>
      <c r="L63" s="143"/>
      <c r="M63" s="26">
        <f t="shared" si="11"/>
        <v>0</v>
      </c>
      <c r="N63" s="144"/>
      <c r="O63" s="144"/>
      <c r="P63" s="144"/>
      <c r="Q63" s="144"/>
      <c r="R63" s="144"/>
      <c r="S63" s="27">
        <f t="shared" si="7"/>
        <v>0</v>
      </c>
      <c r="T63" s="145"/>
      <c r="U63" s="27">
        <f t="shared" si="12"/>
        <v>0</v>
      </c>
      <c r="V63" s="82">
        <f t="shared" si="13"/>
        <v>0</v>
      </c>
      <c r="W63" s="38"/>
      <c r="X63" s="144"/>
      <c r="Y63" s="144"/>
      <c r="Z63" s="144"/>
      <c r="AA63" s="144"/>
      <c r="AB63" s="145"/>
      <c r="AC63" s="50">
        <f t="shared" si="14"/>
        <v>0</v>
      </c>
      <c r="AD63" s="146"/>
      <c r="AE63" s="81" t="str">
        <f t="shared" si="9"/>
        <v/>
      </c>
      <c r="AF63" s="73">
        <f t="shared" si="15"/>
        <v>0</v>
      </c>
      <c r="AG63" s="41">
        <f t="shared" si="16"/>
        <v>0</v>
      </c>
      <c r="AH63" s="41">
        <f t="shared" si="17"/>
        <v>0</v>
      </c>
      <c r="AI63" s="46">
        <f t="shared" si="18"/>
        <v>0</v>
      </c>
      <c r="AJ63" s="28">
        <f t="shared" si="19"/>
        <v>0</v>
      </c>
      <c r="AK63" s="72">
        <f t="shared" si="20"/>
        <v>0</v>
      </c>
      <c r="AL63" s="2" t="str">
        <f t="shared" si="10"/>
        <v/>
      </c>
    </row>
    <row r="64" spans="1:38" ht="27" customHeight="1" x14ac:dyDescent="0.2">
      <c r="A64" s="140"/>
      <c r="B64" s="140"/>
      <c r="C64" s="141"/>
      <c r="D64" s="141"/>
      <c r="E64" s="140"/>
      <c r="F64" s="138"/>
      <c r="G64" s="140"/>
      <c r="H64" s="142"/>
      <c r="I64" s="143"/>
      <c r="J64" s="143"/>
      <c r="K64" s="143"/>
      <c r="L64" s="143"/>
      <c r="M64" s="26">
        <f t="shared" si="11"/>
        <v>0</v>
      </c>
      <c r="N64" s="144"/>
      <c r="O64" s="144"/>
      <c r="P64" s="144"/>
      <c r="Q64" s="144"/>
      <c r="R64" s="144"/>
      <c r="S64" s="27">
        <f t="shared" si="7"/>
        <v>0</v>
      </c>
      <c r="T64" s="145"/>
      <c r="U64" s="27">
        <f t="shared" si="12"/>
        <v>0</v>
      </c>
      <c r="V64" s="82">
        <f t="shared" si="13"/>
        <v>0</v>
      </c>
      <c r="W64" s="38"/>
      <c r="X64" s="144"/>
      <c r="Y64" s="144"/>
      <c r="Z64" s="144"/>
      <c r="AA64" s="144"/>
      <c r="AB64" s="145"/>
      <c r="AC64" s="50">
        <f t="shared" si="14"/>
        <v>0</v>
      </c>
      <c r="AD64" s="146"/>
      <c r="AE64" s="81" t="str">
        <f t="shared" si="9"/>
        <v/>
      </c>
      <c r="AF64" s="73">
        <f t="shared" si="15"/>
        <v>0</v>
      </c>
      <c r="AG64" s="41">
        <f t="shared" si="16"/>
        <v>0</v>
      </c>
      <c r="AH64" s="41">
        <f t="shared" si="17"/>
        <v>0</v>
      </c>
      <c r="AI64" s="46">
        <f t="shared" si="18"/>
        <v>0</v>
      </c>
      <c r="AJ64" s="28">
        <f t="shared" si="19"/>
        <v>0</v>
      </c>
      <c r="AK64" s="72">
        <f t="shared" si="20"/>
        <v>0</v>
      </c>
      <c r="AL64" s="2" t="str">
        <f t="shared" si="10"/>
        <v/>
      </c>
    </row>
    <row r="65" spans="1:38" ht="27" customHeight="1" x14ac:dyDescent="0.2">
      <c r="A65" s="140"/>
      <c r="B65" s="140"/>
      <c r="C65" s="141"/>
      <c r="D65" s="141"/>
      <c r="E65" s="140"/>
      <c r="F65" s="138"/>
      <c r="G65" s="140"/>
      <c r="H65" s="142"/>
      <c r="I65" s="143"/>
      <c r="J65" s="143"/>
      <c r="K65" s="143"/>
      <c r="L65" s="143"/>
      <c r="M65" s="26">
        <f t="shared" si="11"/>
        <v>0</v>
      </c>
      <c r="N65" s="144"/>
      <c r="O65" s="144"/>
      <c r="P65" s="144"/>
      <c r="Q65" s="144"/>
      <c r="R65" s="144"/>
      <c r="S65" s="27">
        <f t="shared" si="7"/>
        <v>0</v>
      </c>
      <c r="T65" s="145"/>
      <c r="U65" s="27">
        <f t="shared" si="12"/>
        <v>0</v>
      </c>
      <c r="V65" s="82">
        <f t="shared" si="13"/>
        <v>0</v>
      </c>
      <c r="W65" s="38"/>
      <c r="X65" s="144"/>
      <c r="Y65" s="144"/>
      <c r="Z65" s="144"/>
      <c r="AA65" s="144"/>
      <c r="AB65" s="145"/>
      <c r="AC65" s="50">
        <f t="shared" si="14"/>
        <v>0</v>
      </c>
      <c r="AD65" s="146"/>
      <c r="AE65" s="81" t="str">
        <f t="shared" si="9"/>
        <v/>
      </c>
      <c r="AF65" s="73">
        <f t="shared" si="15"/>
        <v>0</v>
      </c>
      <c r="AG65" s="41">
        <f t="shared" si="16"/>
        <v>0</v>
      </c>
      <c r="AH65" s="41">
        <f t="shared" si="17"/>
        <v>0</v>
      </c>
      <c r="AI65" s="46">
        <f t="shared" si="18"/>
        <v>0</v>
      </c>
      <c r="AJ65" s="28">
        <f t="shared" si="19"/>
        <v>0</v>
      </c>
      <c r="AK65" s="72">
        <f t="shared" si="20"/>
        <v>0</v>
      </c>
      <c r="AL65" s="2" t="str">
        <f t="shared" si="10"/>
        <v/>
      </c>
    </row>
    <row r="66" spans="1:38" ht="27" customHeight="1" x14ac:dyDescent="0.2">
      <c r="A66" s="140"/>
      <c r="B66" s="140"/>
      <c r="C66" s="141"/>
      <c r="D66" s="141"/>
      <c r="E66" s="140"/>
      <c r="F66" s="138"/>
      <c r="G66" s="140"/>
      <c r="H66" s="142"/>
      <c r="I66" s="143"/>
      <c r="J66" s="143"/>
      <c r="K66" s="143"/>
      <c r="L66" s="143"/>
      <c r="M66" s="26">
        <f t="shared" si="11"/>
        <v>0</v>
      </c>
      <c r="N66" s="144"/>
      <c r="O66" s="144"/>
      <c r="P66" s="144"/>
      <c r="Q66" s="144"/>
      <c r="R66" s="144"/>
      <c r="S66" s="27">
        <f t="shared" si="7"/>
        <v>0</v>
      </c>
      <c r="T66" s="145"/>
      <c r="U66" s="27">
        <f t="shared" si="12"/>
        <v>0</v>
      </c>
      <c r="V66" s="82">
        <f t="shared" si="13"/>
        <v>0</v>
      </c>
      <c r="W66" s="38"/>
      <c r="X66" s="144"/>
      <c r="Y66" s="144"/>
      <c r="Z66" s="144"/>
      <c r="AA66" s="144"/>
      <c r="AB66" s="145"/>
      <c r="AC66" s="50">
        <f t="shared" si="14"/>
        <v>0</v>
      </c>
      <c r="AD66" s="146"/>
      <c r="AE66" s="81" t="str">
        <f t="shared" si="9"/>
        <v/>
      </c>
      <c r="AF66" s="73">
        <f t="shared" si="15"/>
        <v>0</v>
      </c>
      <c r="AG66" s="41">
        <f t="shared" si="16"/>
        <v>0</v>
      </c>
      <c r="AH66" s="41">
        <f t="shared" si="17"/>
        <v>0</v>
      </c>
      <c r="AI66" s="46">
        <f t="shared" si="18"/>
        <v>0</v>
      </c>
      <c r="AJ66" s="28">
        <f t="shared" si="19"/>
        <v>0</v>
      </c>
      <c r="AK66" s="72">
        <f t="shared" si="20"/>
        <v>0</v>
      </c>
      <c r="AL66" s="2" t="str">
        <f t="shared" si="10"/>
        <v/>
      </c>
    </row>
    <row r="67" spans="1:38" ht="27" customHeight="1" x14ac:dyDescent="0.2">
      <c r="A67" s="140"/>
      <c r="B67" s="140"/>
      <c r="C67" s="141"/>
      <c r="D67" s="141"/>
      <c r="E67" s="140"/>
      <c r="F67" s="138"/>
      <c r="G67" s="140"/>
      <c r="H67" s="142"/>
      <c r="I67" s="143"/>
      <c r="J67" s="143"/>
      <c r="K67" s="143"/>
      <c r="L67" s="143"/>
      <c r="M67" s="26">
        <f t="shared" si="11"/>
        <v>0</v>
      </c>
      <c r="N67" s="144"/>
      <c r="O67" s="144"/>
      <c r="P67" s="144"/>
      <c r="Q67" s="144"/>
      <c r="R67" s="144"/>
      <c r="S67" s="27">
        <f t="shared" si="7"/>
        <v>0</v>
      </c>
      <c r="T67" s="145"/>
      <c r="U67" s="27">
        <f t="shared" si="12"/>
        <v>0</v>
      </c>
      <c r="V67" s="82">
        <f t="shared" si="13"/>
        <v>0</v>
      </c>
      <c r="W67" s="38"/>
      <c r="X67" s="144"/>
      <c r="Y67" s="144"/>
      <c r="Z67" s="144"/>
      <c r="AA67" s="144"/>
      <c r="AB67" s="145"/>
      <c r="AC67" s="50">
        <f t="shared" si="14"/>
        <v>0</v>
      </c>
      <c r="AD67" s="146"/>
      <c r="AE67" s="81" t="str">
        <f t="shared" si="9"/>
        <v/>
      </c>
      <c r="AF67" s="73">
        <f t="shared" si="15"/>
        <v>0</v>
      </c>
      <c r="AG67" s="41">
        <f t="shared" si="16"/>
        <v>0</v>
      </c>
      <c r="AH67" s="41">
        <f t="shared" si="17"/>
        <v>0</v>
      </c>
      <c r="AI67" s="46">
        <f t="shared" si="18"/>
        <v>0</v>
      </c>
      <c r="AJ67" s="28">
        <f t="shared" si="19"/>
        <v>0</v>
      </c>
      <c r="AK67" s="72">
        <f t="shared" si="20"/>
        <v>0</v>
      </c>
      <c r="AL67" s="2" t="str">
        <f t="shared" si="10"/>
        <v/>
      </c>
    </row>
    <row r="68" spans="1:38" ht="27" customHeight="1" x14ac:dyDescent="0.2">
      <c r="A68" s="140"/>
      <c r="B68" s="140"/>
      <c r="C68" s="141"/>
      <c r="D68" s="141"/>
      <c r="E68" s="140"/>
      <c r="F68" s="138"/>
      <c r="G68" s="140"/>
      <c r="H68" s="142"/>
      <c r="I68" s="143"/>
      <c r="J68" s="143"/>
      <c r="K68" s="143"/>
      <c r="L68" s="143"/>
      <c r="M68" s="26">
        <f t="shared" si="11"/>
        <v>0</v>
      </c>
      <c r="N68" s="144"/>
      <c r="O68" s="144"/>
      <c r="P68" s="144"/>
      <c r="Q68" s="144"/>
      <c r="R68" s="144"/>
      <c r="S68" s="27">
        <f t="shared" si="7"/>
        <v>0</v>
      </c>
      <c r="T68" s="145"/>
      <c r="U68" s="27">
        <f t="shared" si="12"/>
        <v>0</v>
      </c>
      <c r="V68" s="82">
        <f t="shared" si="13"/>
        <v>0</v>
      </c>
      <c r="W68" s="38"/>
      <c r="X68" s="144"/>
      <c r="Y68" s="144"/>
      <c r="Z68" s="144"/>
      <c r="AA68" s="144"/>
      <c r="AB68" s="145"/>
      <c r="AC68" s="50">
        <f t="shared" si="14"/>
        <v>0</v>
      </c>
      <c r="AD68" s="146"/>
      <c r="AE68" s="81" t="str">
        <f t="shared" si="9"/>
        <v/>
      </c>
      <c r="AF68" s="73">
        <f t="shared" si="15"/>
        <v>0</v>
      </c>
      <c r="AG68" s="41">
        <f t="shared" si="16"/>
        <v>0</v>
      </c>
      <c r="AH68" s="41">
        <f t="shared" si="17"/>
        <v>0</v>
      </c>
      <c r="AI68" s="46">
        <f t="shared" si="18"/>
        <v>0</v>
      </c>
      <c r="AJ68" s="28">
        <f t="shared" si="19"/>
        <v>0</v>
      </c>
      <c r="AK68" s="72">
        <f t="shared" si="20"/>
        <v>0</v>
      </c>
      <c r="AL68" s="2" t="str">
        <f t="shared" si="10"/>
        <v/>
      </c>
    </row>
    <row r="69" spans="1:38" ht="27" customHeight="1" x14ac:dyDescent="0.2">
      <c r="A69" s="140"/>
      <c r="B69" s="140"/>
      <c r="C69" s="141"/>
      <c r="D69" s="141"/>
      <c r="E69" s="140"/>
      <c r="F69" s="138"/>
      <c r="G69" s="140"/>
      <c r="H69" s="142"/>
      <c r="I69" s="143"/>
      <c r="J69" s="143"/>
      <c r="K69" s="143"/>
      <c r="L69" s="143"/>
      <c r="M69" s="26">
        <f t="shared" si="11"/>
        <v>0</v>
      </c>
      <c r="N69" s="144"/>
      <c r="O69" s="144"/>
      <c r="P69" s="144"/>
      <c r="Q69" s="144"/>
      <c r="R69" s="144"/>
      <c r="S69" s="27">
        <f t="shared" si="7"/>
        <v>0</v>
      </c>
      <c r="T69" s="145"/>
      <c r="U69" s="27">
        <f t="shared" si="12"/>
        <v>0</v>
      </c>
      <c r="V69" s="82">
        <f t="shared" si="13"/>
        <v>0</v>
      </c>
      <c r="W69" s="38"/>
      <c r="X69" s="144"/>
      <c r="Y69" s="144"/>
      <c r="Z69" s="144"/>
      <c r="AA69" s="144"/>
      <c r="AB69" s="145"/>
      <c r="AC69" s="50">
        <f t="shared" si="14"/>
        <v>0</v>
      </c>
      <c r="AD69" s="146"/>
      <c r="AE69" s="81" t="str">
        <f t="shared" si="9"/>
        <v/>
      </c>
      <c r="AF69" s="73">
        <f t="shared" si="15"/>
        <v>0</v>
      </c>
      <c r="AG69" s="41">
        <f t="shared" si="16"/>
        <v>0</v>
      </c>
      <c r="AH69" s="41">
        <f t="shared" si="17"/>
        <v>0</v>
      </c>
      <c r="AI69" s="46">
        <f t="shared" si="18"/>
        <v>0</v>
      </c>
      <c r="AJ69" s="28">
        <f t="shared" si="19"/>
        <v>0</v>
      </c>
      <c r="AK69" s="72">
        <f t="shared" si="20"/>
        <v>0</v>
      </c>
      <c r="AL69" s="2" t="str">
        <f t="shared" si="10"/>
        <v/>
      </c>
    </row>
    <row r="70" spans="1:38" ht="27" customHeight="1" x14ac:dyDescent="0.2">
      <c r="A70" s="140"/>
      <c r="B70" s="140"/>
      <c r="C70" s="141"/>
      <c r="D70" s="141"/>
      <c r="E70" s="140"/>
      <c r="F70" s="138"/>
      <c r="G70" s="140"/>
      <c r="H70" s="142"/>
      <c r="I70" s="143"/>
      <c r="J70" s="143"/>
      <c r="K70" s="143"/>
      <c r="L70" s="143"/>
      <c r="M70" s="26">
        <f t="shared" si="11"/>
        <v>0</v>
      </c>
      <c r="N70" s="144"/>
      <c r="O70" s="144"/>
      <c r="P70" s="144"/>
      <c r="Q70" s="144"/>
      <c r="R70" s="144"/>
      <c r="S70" s="27">
        <f t="shared" ref="S70:S133" si="31">H70*N70+I70*O70+J70*P70+K70*Q70+L70*R70</f>
        <v>0</v>
      </c>
      <c r="T70" s="145"/>
      <c r="U70" s="27">
        <f t="shared" si="12"/>
        <v>0</v>
      </c>
      <c r="V70" s="82">
        <f t="shared" si="13"/>
        <v>0</v>
      </c>
      <c r="W70" s="38"/>
      <c r="X70" s="144"/>
      <c r="Y70" s="144"/>
      <c r="Z70" s="144"/>
      <c r="AA70" s="144"/>
      <c r="AB70" s="145"/>
      <c r="AC70" s="50">
        <f t="shared" si="14"/>
        <v>0</v>
      </c>
      <c r="AD70" s="146"/>
      <c r="AE70" s="81" t="str">
        <f t="shared" ref="AE70:AE133" si="32">IF($AD70=0,"",IF(ISERROR(HLOOKUP($AD70,taux_a,$AL70,0)),"verifier saisie",HLOOKUP($AD70,taux_a,$AL70,0)))</f>
        <v/>
      </c>
      <c r="AF70" s="73">
        <f t="shared" si="15"/>
        <v>0</v>
      </c>
      <c r="AG70" s="41">
        <f t="shared" si="16"/>
        <v>0</v>
      </c>
      <c r="AH70" s="41">
        <f t="shared" si="17"/>
        <v>0</v>
      </c>
      <c r="AI70" s="46">
        <f t="shared" si="18"/>
        <v>0</v>
      </c>
      <c r="AJ70" s="28">
        <f t="shared" si="19"/>
        <v>0</v>
      </c>
      <c r="AK70" s="72">
        <f t="shared" si="20"/>
        <v>0</v>
      </c>
      <c r="AL70" s="2" t="str">
        <f t="shared" ref="AL70:AL133" si="33">IF(D70="","",VLOOKUP(HLOOKUP(D70,Matrice_clefs,2,0),taux_a,4,0))</f>
        <v/>
      </c>
    </row>
    <row r="71" spans="1:38" ht="27" customHeight="1" x14ac:dyDescent="0.2">
      <c r="A71" s="140"/>
      <c r="B71" s="140"/>
      <c r="C71" s="141"/>
      <c r="D71" s="141"/>
      <c r="E71" s="140"/>
      <c r="F71" s="138"/>
      <c r="G71" s="140"/>
      <c r="H71" s="142"/>
      <c r="I71" s="143"/>
      <c r="J71" s="143"/>
      <c r="K71" s="143"/>
      <c r="L71" s="143"/>
      <c r="M71" s="26">
        <f t="shared" ref="M71:M134" si="34">SUM(H71:L71)</f>
        <v>0</v>
      </c>
      <c r="N71" s="144"/>
      <c r="O71" s="144"/>
      <c r="P71" s="144"/>
      <c r="Q71" s="144"/>
      <c r="R71" s="144"/>
      <c r="S71" s="27">
        <f t="shared" si="31"/>
        <v>0</v>
      </c>
      <c r="T71" s="145"/>
      <c r="U71" s="27">
        <f t="shared" ref="U71:U134" si="35">S71-T71</f>
        <v>0</v>
      </c>
      <c r="V71" s="82">
        <f t="shared" ref="V71:V134" si="36">15%*S71</f>
        <v>0</v>
      </c>
      <c r="W71" s="38"/>
      <c r="X71" s="144"/>
      <c r="Y71" s="144"/>
      <c r="Z71" s="144"/>
      <c r="AA71" s="144"/>
      <c r="AB71" s="145"/>
      <c r="AC71" s="50">
        <f t="shared" ref="AC71:AC134" si="37">+SUM(U71:AA71)</f>
        <v>0</v>
      </c>
      <c r="AD71" s="146"/>
      <c r="AE71" s="81" t="str">
        <f t="shared" si="32"/>
        <v/>
      </c>
      <c r="AF71" s="73">
        <f t="shared" ref="AF71:AF134" si="38">IF(OR(AD71="DE",AD71="RI"),AC71,0)</f>
        <v>0</v>
      </c>
      <c r="AG71" s="41">
        <f t="shared" ref="AG71:AG134" si="39">IF($AD71="NE",$AC71,0)</f>
        <v>0</v>
      </c>
      <c r="AH71" s="41">
        <f t="shared" ref="AH71:AH134" si="40">IF($AD71="NR",$AC71,0)</f>
        <v>0</v>
      </c>
      <c r="AI71" s="46">
        <f t="shared" ref="AI71:AI134" si="41">AG71+AH71</f>
        <v>0</v>
      </c>
      <c r="AJ71" s="28">
        <f t="shared" ref="AJ71:AJ134" si="42">AK71</f>
        <v>0</v>
      </c>
      <c r="AK71" s="72">
        <f t="shared" ref="AK71:AK134" si="43">IF(ISERROR(AF71*AE71),0,AF71*AE71)</f>
        <v>0</v>
      </c>
      <c r="AL71" s="2" t="str">
        <f t="shared" si="33"/>
        <v/>
      </c>
    </row>
    <row r="72" spans="1:38" ht="27" customHeight="1" x14ac:dyDescent="0.2">
      <c r="A72" s="140"/>
      <c r="B72" s="140"/>
      <c r="C72" s="141"/>
      <c r="D72" s="141"/>
      <c r="E72" s="140"/>
      <c r="F72" s="138"/>
      <c r="G72" s="140"/>
      <c r="H72" s="142"/>
      <c r="I72" s="143"/>
      <c r="J72" s="143"/>
      <c r="K72" s="143"/>
      <c r="L72" s="143"/>
      <c r="M72" s="26">
        <f t="shared" si="34"/>
        <v>0</v>
      </c>
      <c r="N72" s="144"/>
      <c r="O72" s="144"/>
      <c r="P72" s="144"/>
      <c r="Q72" s="144"/>
      <c r="R72" s="144"/>
      <c r="S72" s="27">
        <f t="shared" si="31"/>
        <v>0</v>
      </c>
      <c r="T72" s="145"/>
      <c r="U72" s="27">
        <f t="shared" si="35"/>
        <v>0</v>
      </c>
      <c r="V72" s="82">
        <f t="shared" si="36"/>
        <v>0</v>
      </c>
      <c r="W72" s="38"/>
      <c r="X72" s="144"/>
      <c r="Y72" s="144"/>
      <c r="Z72" s="144"/>
      <c r="AA72" s="144"/>
      <c r="AB72" s="145"/>
      <c r="AC72" s="50">
        <f t="shared" si="37"/>
        <v>0</v>
      </c>
      <c r="AD72" s="146"/>
      <c r="AE72" s="81" t="str">
        <f t="shared" si="32"/>
        <v/>
      </c>
      <c r="AF72" s="73">
        <f t="shared" si="38"/>
        <v>0</v>
      </c>
      <c r="AG72" s="41">
        <f t="shared" si="39"/>
        <v>0</v>
      </c>
      <c r="AH72" s="41">
        <f t="shared" si="40"/>
        <v>0</v>
      </c>
      <c r="AI72" s="46">
        <f t="shared" si="41"/>
        <v>0</v>
      </c>
      <c r="AJ72" s="28">
        <f t="shared" si="42"/>
        <v>0</v>
      </c>
      <c r="AK72" s="72">
        <f t="shared" si="43"/>
        <v>0</v>
      </c>
      <c r="AL72" s="2" t="str">
        <f t="shared" si="33"/>
        <v/>
      </c>
    </row>
    <row r="73" spans="1:38" ht="27" customHeight="1" x14ac:dyDescent="0.2">
      <c r="A73" s="140"/>
      <c r="B73" s="140"/>
      <c r="C73" s="141"/>
      <c r="D73" s="141"/>
      <c r="E73" s="140"/>
      <c r="F73" s="138"/>
      <c r="G73" s="140"/>
      <c r="H73" s="142"/>
      <c r="I73" s="143"/>
      <c r="J73" s="143"/>
      <c r="K73" s="143"/>
      <c r="L73" s="143"/>
      <c r="M73" s="26">
        <f t="shared" si="34"/>
        <v>0</v>
      </c>
      <c r="N73" s="144"/>
      <c r="O73" s="144"/>
      <c r="P73" s="144"/>
      <c r="Q73" s="144"/>
      <c r="R73" s="144"/>
      <c r="S73" s="27">
        <f t="shared" si="31"/>
        <v>0</v>
      </c>
      <c r="T73" s="145"/>
      <c r="U73" s="27">
        <f t="shared" si="35"/>
        <v>0</v>
      </c>
      <c r="V73" s="82">
        <f t="shared" si="36"/>
        <v>0</v>
      </c>
      <c r="W73" s="38"/>
      <c r="X73" s="144"/>
      <c r="Y73" s="144"/>
      <c r="Z73" s="144"/>
      <c r="AA73" s="144"/>
      <c r="AB73" s="145"/>
      <c r="AC73" s="50">
        <f t="shared" si="37"/>
        <v>0</v>
      </c>
      <c r="AD73" s="146"/>
      <c r="AE73" s="81" t="str">
        <f t="shared" si="32"/>
        <v/>
      </c>
      <c r="AF73" s="73">
        <f t="shared" si="38"/>
        <v>0</v>
      </c>
      <c r="AG73" s="41">
        <f t="shared" si="39"/>
        <v>0</v>
      </c>
      <c r="AH73" s="41">
        <f t="shared" si="40"/>
        <v>0</v>
      </c>
      <c r="AI73" s="46">
        <f t="shared" si="41"/>
        <v>0</v>
      </c>
      <c r="AJ73" s="28">
        <f t="shared" si="42"/>
        <v>0</v>
      </c>
      <c r="AK73" s="72">
        <f t="shared" si="43"/>
        <v>0</v>
      </c>
      <c r="AL73" s="2" t="str">
        <f t="shared" si="33"/>
        <v/>
      </c>
    </row>
    <row r="74" spans="1:38" ht="27" customHeight="1" x14ac:dyDescent="0.2">
      <c r="A74" s="140"/>
      <c r="B74" s="140"/>
      <c r="C74" s="141"/>
      <c r="D74" s="141"/>
      <c r="E74" s="140"/>
      <c r="F74" s="138"/>
      <c r="G74" s="140"/>
      <c r="H74" s="142"/>
      <c r="I74" s="143"/>
      <c r="J74" s="143"/>
      <c r="K74" s="143"/>
      <c r="L74" s="143"/>
      <c r="M74" s="26">
        <f t="shared" si="34"/>
        <v>0</v>
      </c>
      <c r="N74" s="144"/>
      <c r="O74" s="144"/>
      <c r="P74" s="144"/>
      <c r="Q74" s="144"/>
      <c r="R74" s="144"/>
      <c r="S74" s="27">
        <f t="shared" si="31"/>
        <v>0</v>
      </c>
      <c r="T74" s="145"/>
      <c r="U74" s="27">
        <f t="shared" si="35"/>
        <v>0</v>
      </c>
      <c r="V74" s="82">
        <f t="shared" si="36"/>
        <v>0</v>
      </c>
      <c r="W74" s="38"/>
      <c r="X74" s="144"/>
      <c r="Y74" s="144"/>
      <c r="Z74" s="144"/>
      <c r="AA74" s="144"/>
      <c r="AB74" s="145"/>
      <c r="AC74" s="50">
        <f t="shared" si="37"/>
        <v>0</v>
      </c>
      <c r="AD74" s="146"/>
      <c r="AE74" s="81" t="str">
        <f t="shared" si="32"/>
        <v/>
      </c>
      <c r="AF74" s="73">
        <f t="shared" si="38"/>
        <v>0</v>
      </c>
      <c r="AG74" s="41">
        <f t="shared" si="39"/>
        <v>0</v>
      </c>
      <c r="AH74" s="41">
        <f t="shared" si="40"/>
        <v>0</v>
      </c>
      <c r="AI74" s="46">
        <f t="shared" si="41"/>
        <v>0</v>
      </c>
      <c r="AJ74" s="28">
        <f t="shared" si="42"/>
        <v>0</v>
      </c>
      <c r="AK74" s="72">
        <f t="shared" si="43"/>
        <v>0</v>
      </c>
      <c r="AL74" s="2" t="str">
        <f t="shared" si="33"/>
        <v/>
      </c>
    </row>
    <row r="75" spans="1:38" ht="27" customHeight="1" x14ac:dyDescent="0.2">
      <c r="A75" s="140"/>
      <c r="B75" s="140"/>
      <c r="C75" s="141"/>
      <c r="D75" s="141"/>
      <c r="E75" s="140"/>
      <c r="F75" s="138"/>
      <c r="G75" s="140"/>
      <c r="H75" s="142"/>
      <c r="I75" s="143"/>
      <c r="J75" s="143"/>
      <c r="K75" s="143"/>
      <c r="L75" s="143"/>
      <c r="M75" s="26">
        <f t="shared" si="34"/>
        <v>0</v>
      </c>
      <c r="N75" s="144"/>
      <c r="O75" s="144"/>
      <c r="P75" s="144"/>
      <c r="Q75" s="144"/>
      <c r="R75" s="144"/>
      <c r="S75" s="27">
        <f t="shared" si="31"/>
        <v>0</v>
      </c>
      <c r="T75" s="145"/>
      <c r="U75" s="27">
        <f t="shared" si="35"/>
        <v>0</v>
      </c>
      <c r="V75" s="82">
        <f t="shared" si="36"/>
        <v>0</v>
      </c>
      <c r="W75" s="38"/>
      <c r="X75" s="144"/>
      <c r="Y75" s="144"/>
      <c r="Z75" s="144"/>
      <c r="AA75" s="144"/>
      <c r="AB75" s="145"/>
      <c r="AC75" s="50">
        <f t="shared" si="37"/>
        <v>0</v>
      </c>
      <c r="AD75" s="146"/>
      <c r="AE75" s="81" t="str">
        <f t="shared" si="32"/>
        <v/>
      </c>
      <c r="AF75" s="73">
        <f t="shared" si="38"/>
        <v>0</v>
      </c>
      <c r="AG75" s="41">
        <f t="shared" si="39"/>
        <v>0</v>
      </c>
      <c r="AH75" s="41">
        <f t="shared" si="40"/>
        <v>0</v>
      </c>
      <c r="AI75" s="46">
        <f t="shared" si="41"/>
        <v>0</v>
      </c>
      <c r="AJ75" s="28">
        <f t="shared" si="42"/>
        <v>0</v>
      </c>
      <c r="AK75" s="72">
        <f t="shared" si="43"/>
        <v>0</v>
      </c>
      <c r="AL75" s="2" t="str">
        <f t="shared" si="33"/>
        <v/>
      </c>
    </row>
    <row r="76" spans="1:38" ht="27" customHeight="1" x14ac:dyDescent="0.2">
      <c r="A76" s="140"/>
      <c r="B76" s="140"/>
      <c r="C76" s="141"/>
      <c r="D76" s="141"/>
      <c r="E76" s="140"/>
      <c r="F76" s="138"/>
      <c r="G76" s="140"/>
      <c r="H76" s="142"/>
      <c r="I76" s="143"/>
      <c r="J76" s="143"/>
      <c r="K76" s="143"/>
      <c r="L76" s="143"/>
      <c r="M76" s="26">
        <f t="shared" si="34"/>
        <v>0</v>
      </c>
      <c r="N76" s="144"/>
      <c r="O76" s="144"/>
      <c r="P76" s="144"/>
      <c r="Q76" s="144"/>
      <c r="R76" s="144"/>
      <c r="S76" s="27">
        <f t="shared" si="31"/>
        <v>0</v>
      </c>
      <c r="T76" s="145"/>
      <c r="U76" s="27">
        <f t="shared" si="35"/>
        <v>0</v>
      </c>
      <c r="V76" s="82">
        <f t="shared" si="36"/>
        <v>0</v>
      </c>
      <c r="W76" s="38"/>
      <c r="X76" s="144"/>
      <c r="Y76" s="144"/>
      <c r="Z76" s="144"/>
      <c r="AA76" s="144"/>
      <c r="AB76" s="145"/>
      <c r="AC76" s="50">
        <f t="shared" si="37"/>
        <v>0</v>
      </c>
      <c r="AD76" s="146"/>
      <c r="AE76" s="81" t="str">
        <f t="shared" si="32"/>
        <v/>
      </c>
      <c r="AF76" s="73">
        <f t="shared" si="38"/>
        <v>0</v>
      </c>
      <c r="AG76" s="41">
        <f t="shared" si="39"/>
        <v>0</v>
      </c>
      <c r="AH76" s="41">
        <f t="shared" si="40"/>
        <v>0</v>
      </c>
      <c r="AI76" s="46">
        <f t="shared" si="41"/>
        <v>0</v>
      </c>
      <c r="AJ76" s="28">
        <f t="shared" si="42"/>
        <v>0</v>
      </c>
      <c r="AK76" s="72">
        <f t="shared" si="43"/>
        <v>0</v>
      </c>
      <c r="AL76" s="2" t="str">
        <f t="shared" si="33"/>
        <v/>
      </c>
    </row>
    <row r="77" spans="1:38" ht="27" customHeight="1" x14ac:dyDescent="0.2">
      <c r="A77" s="140"/>
      <c r="B77" s="140"/>
      <c r="C77" s="141"/>
      <c r="D77" s="141"/>
      <c r="E77" s="140"/>
      <c r="F77" s="138"/>
      <c r="G77" s="140"/>
      <c r="H77" s="142"/>
      <c r="I77" s="143"/>
      <c r="J77" s="143"/>
      <c r="K77" s="143"/>
      <c r="L77" s="143"/>
      <c r="M77" s="26">
        <f t="shared" si="34"/>
        <v>0</v>
      </c>
      <c r="N77" s="144"/>
      <c r="O77" s="144"/>
      <c r="P77" s="144"/>
      <c r="Q77" s="144"/>
      <c r="R77" s="144"/>
      <c r="S77" s="27">
        <f t="shared" si="31"/>
        <v>0</v>
      </c>
      <c r="T77" s="145"/>
      <c r="U77" s="27">
        <f t="shared" si="35"/>
        <v>0</v>
      </c>
      <c r="V77" s="82">
        <f t="shared" si="36"/>
        <v>0</v>
      </c>
      <c r="W77" s="38"/>
      <c r="X77" s="144"/>
      <c r="Y77" s="144"/>
      <c r="Z77" s="144"/>
      <c r="AA77" s="144"/>
      <c r="AB77" s="145"/>
      <c r="AC77" s="50">
        <f t="shared" si="37"/>
        <v>0</v>
      </c>
      <c r="AD77" s="146"/>
      <c r="AE77" s="81" t="str">
        <f t="shared" si="32"/>
        <v/>
      </c>
      <c r="AF77" s="73">
        <f t="shared" si="38"/>
        <v>0</v>
      </c>
      <c r="AG77" s="41">
        <f t="shared" si="39"/>
        <v>0</v>
      </c>
      <c r="AH77" s="41">
        <f t="shared" si="40"/>
        <v>0</v>
      </c>
      <c r="AI77" s="46">
        <f t="shared" si="41"/>
        <v>0</v>
      </c>
      <c r="AJ77" s="28">
        <f t="shared" si="42"/>
        <v>0</v>
      </c>
      <c r="AK77" s="72">
        <f t="shared" si="43"/>
        <v>0</v>
      </c>
      <c r="AL77" s="2" t="str">
        <f t="shared" si="33"/>
        <v/>
      </c>
    </row>
    <row r="78" spans="1:38" ht="27" customHeight="1" x14ac:dyDescent="0.2">
      <c r="A78" s="140"/>
      <c r="B78" s="140"/>
      <c r="C78" s="141"/>
      <c r="D78" s="141"/>
      <c r="E78" s="140"/>
      <c r="F78" s="138"/>
      <c r="G78" s="140"/>
      <c r="H78" s="142"/>
      <c r="I78" s="143"/>
      <c r="J78" s="143"/>
      <c r="K78" s="143"/>
      <c r="L78" s="143"/>
      <c r="M78" s="26">
        <f t="shared" si="34"/>
        <v>0</v>
      </c>
      <c r="N78" s="144"/>
      <c r="O78" s="144"/>
      <c r="P78" s="144"/>
      <c r="Q78" s="144"/>
      <c r="R78" s="144"/>
      <c r="S78" s="27">
        <f t="shared" si="31"/>
        <v>0</v>
      </c>
      <c r="T78" s="145"/>
      <c r="U78" s="27">
        <f t="shared" si="35"/>
        <v>0</v>
      </c>
      <c r="V78" s="82">
        <f t="shared" si="36"/>
        <v>0</v>
      </c>
      <c r="W78" s="38"/>
      <c r="X78" s="144"/>
      <c r="Y78" s="144"/>
      <c r="Z78" s="144"/>
      <c r="AA78" s="144"/>
      <c r="AB78" s="145"/>
      <c r="AC78" s="50">
        <f t="shared" si="37"/>
        <v>0</v>
      </c>
      <c r="AD78" s="146"/>
      <c r="AE78" s="81" t="str">
        <f t="shared" si="32"/>
        <v/>
      </c>
      <c r="AF78" s="73">
        <f t="shared" si="38"/>
        <v>0</v>
      </c>
      <c r="AG78" s="41">
        <f t="shared" si="39"/>
        <v>0</v>
      </c>
      <c r="AH78" s="41">
        <f t="shared" si="40"/>
        <v>0</v>
      </c>
      <c r="AI78" s="46">
        <f t="shared" si="41"/>
        <v>0</v>
      </c>
      <c r="AJ78" s="28">
        <f t="shared" si="42"/>
        <v>0</v>
      </c>
      <c r="AK78" s="72">
        <f t="shared" si="43"/>
        <v>0</v>
      </c>
      <c r="AL78" s="2" t="str">
        <f t="shared" si="33"/>
        <v/>
      </c>
    </row>
    <row r="79" spans="1:38" ht="27" customHeight="1" x14ac:dyDescent="0.2">
      <c r="A79" s="140"/>
      <c r="B79" s="140"/>
      <c r="C79" s="141"/>
      <c r="D79" s="141"/>
      <c r="E79" s="140"/>
      <c r="F79" s="138"/>
      <c r="G79" s="140"/>
      <c r="H79" s="142"/>
      <c r="I79" s="143"/>
      <c r="J79" s="143"/>
      <c r="K79" s="143"/>
      <c r="L79" s="143"/>
      <c r="M79" s="26">
        <f t="shared" si="34"/>
        <v>0</v>
      </c>
      <c r="N79" s="144"/>
      <c r="O79" s="144"/>
      <c r="P79" s="144"/>
      <c r="Q79" s="144"/>
      <c r="R79" s="144"/>
      <c r="S79" s="27">
        <f t="shared" si="31"/>
        <v>0</v>
      </c>
      <c r="T79" s="145"/>
      <c r="U79" s="27">
        <f t="shared" si="35"/>
        <v>0</v>
      </c>
      <c r="V79" s="82">
        <f t="shared" si="36"/>
        <v>0</v>
      </c>
      <c r="W79" s="38"/>
      <c r="X79" s="144"/>
      <c r="Y79" s="144"/>
      <c r="Z79" s="144"/>
      <c r="AA79" s="144"/>
      <c r="AB79" s="145"/>
      <c r="AC79" s="50">
        <f t="shared" si="37"/>
        <v>0</v>
      </c>
      <c r="AD79" s="146"/>
      <c r="AE79" s="81" t="str">
        <f t="shared" si="32"/>
        <v/>
      </c>
      <c r="AF79" s="73">
        <f t="shared" si="38"/>
        <v>0</v>
      </c>
      <c r="AG79" s="41">
        <f t="shared" si="39"/>
        <v>0</v>
      </c>
      <c r="AH79" s="41">
        <f t="shared" si="40"/>
        <v>0</v>
      </c>
      <c r="AI79" s="46">
        <f t="shared" si="41"/>
        <v>0</v>
      </c>
      <c r="AJ79" s="28">
        <f t="shared" si="42"/>
        <v>0</v>
      </c>
      <c r="AK79" s="72">
        <f t="shared" si="43"/>
        <v>0</v>
      </c>
      <c r="AL79" s="2" t="str">
        <f t="shared" si="33"/>
        <v/>
      </c>
    </row>
    <row r="80" spans="1:38" ht="27" customHeight="1" x14ac:dyDescent="0.2">
      <c r="A80" s="140"/>
      <c r="B80" s="140"/>
      <c r="C80" s="141"/>
      <c r="D80" s="141"/>
      <c r="E80" s="140"/>
      <c r="F80" s="138"/>
      <c r="G80" s="140"/>
      <c r="H80" s="142"/>
      <c r="I80" s="143"/>
      <c r="J80" s="143"/>
      <c r="K80" s="143"/>
      <c r="L80" s="143"/>
      <c r="M80" s="26">
        <f t="shared" si="34"/>
        <v>0</v>
      </c>
      <c r="N80" s="144"/>
      <c r="O80" s="144"/>
      <c r="P80" s="144"/>
      <c r="Q80" s="144"/>
      <c r="R80" s="144"/>
      <c r="S80" s="27">
        <f t="shared" si="31"/>
        <v>0</v>
      </c>
      <c r="T80" s="145"/>
      <c r="U80" s="27">
        <f t="shared" si="35"/>
        <v>0</v>
      </c>
      <c r="V80" s="82">
        <f t="shared" si="36"/>
        <v>0</v>
      </c>
      <c r="W80" s="38"/>
      <c r="X80" s="144"/>
      <c r="Y80" s="144"/>
      <c r="Z80" s="144"/>
      <c r="AA80" s="144"/>
      <c r="AB80" s="145"/>
      <c r="AC80" s="50">
        <f t="shared" si="37"/>
        <v>0</v>
      </c>
      <c r="AD80" s="146"/>
      <c r="AE80" s="81" t="str">
        <f t="shared" si="32"/>
        <v/>
      </c>
      <c r="AF80" s="73">
        <f t="shared" si="38"/>
        <v>0</v>
      </c>
      <c r="AG80" s="41">
        <f t="shared" si="39"/>
        <v>0</v>
      </c>
      <c r="AH80" s="41">
        <f t="shared" si="40"/>
        <v>0</v>
      </c>
      <c r="AI80" s="46">
        <f t="shared" si="41"/>
        <v>0</v>
      </c>
      <c r="AJ80" s="28">
        <f t="shared" si="42"/>
        <v>0</v>
      </c>
      <c r="AK80" s="72">
        <f t="shared" si="43"/>
        <v>0</v>
      </c>
      <c r="AL80" s="2" t="str">
        <f t="shared" si="33"/>
        <v/>
      </c>
    </row>
    <row r="81" spans="1:38" ht="27" customHeight="1" x14ac:dyDescent="0.2">
      <c r="A81" s="140"/>
      <c r="B81" s="140"/>
      <c r="C81" s="141"/>
      <c r="D81" s="141"/>
      <c r="E81" s="140"/>
      <c r="F81" s="138"/>
      <c r="G81" s="140"/>
      <c r="H81" s="142"/>
      <c r="I81" s="143"/>
      <c r="J81" s="143"/>
      <c r="K81" s="143"/>
      <c r="L81" s="143"/>
      <c r="M81" s="26">
        <f t="shared" si="34"/>
        <v>0</v>
      </c>
      <c r="N81" s="144"/>
      <c r="O81" s="144"/>
      <c r="P81" s="144"/>
      <c r="Q81" s="144"/>
      <c r="R81" s="144"/>
      <c r="S81" s="27">
        <f t="shared" si="31"/>
        <v>0</v>
      </c>
      <c r="T81" s="145"/>
      <c r="U81" s="27">
        <f t="shared" si="35"/>
        <v>0</v>
      </c>
      <c r="V81" s="82">
        <f t="shared" si="36"/>
        <v>0</v>
      </c>
      <c r="W81" s="38"/>
      <c r="X81" s="144"/>
      <c r="Y81" s="144"/>
      <c r="Z81" s="144"/>
      <c r="AA81" s="144"/>
      <c r="AB81" s="145"/>
      <c r="AC81" s="50">
        <f t="shared" si="37"/>
        <v>0</v>
      </c>
      <c r="AD81" s="146"/>
      <c r="AE81" s="81" t="str">
        <f t="shared" si="32"/>
        <v/>
      </c>
      <c r="AF81" s="73">
        <f t="shared" si="38"/>
        <v>0</v>
      </c>
      <c r="AG81" s="41">
        <f t="shared" si="39"/>
        <v>0</v>
      </c>
      <c r="AH81" s="41">
        <f t="shared" si="40"/>
        <v>0</v>
      </c>
      <c r="AI81" s="46">
        <f t="shared" si="41"/>
        <v>0</v>
      </c>
      <c r="AJ81" s="28">
        <f t="shared" si="42"/>
        <v>0</v>
      </c>
      <c r="AK81" s="72">
        <f t="shared" si="43"/>
        <v>0</v>
      </c>
      <c r="AL81" s="2" t="str">
        <f t="shared" si="33"/>
        <v/>
      </c>
    </row>
    <row r="82" spans="1:38" ht="27" customHeight="1" x14ac:dyDescent="0.2">
      <c r="A82" s="140"/>
      <c r="B82" s="140"/>
      <c r="C82" s="141"/>
      <c r="D82" s="141"/>
      <c r="E82" s="140"/>
      <c r="F82" s="138"/>
      <c r="G82" s="140"/>
      <c r="H82" s="142"/>
      <c r="I82" s="143"/>
      <c r="J82" s="143"/>
      <c r="K82" s="143"/>
      <c r="L82" s="143"/>
      <c r="M82" s="26">
        <f t="shared" si="34"/>
        <v>0</v>
      </c>
      <c r="N82" s="144"/>
      <c r="O82" s="144"/>
      <c r="P82" s="144"/>
      <c r="Q82" s="144"/>
      <c r="R82" s="144"/>
      <c r="S82" s="27">
        <f t="shared" si="31"/>
        <v>0</v>
      </c>
      <c r="T82" s="145"/>
      <c r="U82" s="27">
        <f t="shared" si="35"/>
        <v>0</v>
      </c>
      <c r="V82" s="82">
        <f t="shared" si="36"/>
        <v>0</v>
      </c>
      <c r="W82" s="38"/>
      <c r="X82" s="144"/>
      <c r="Y82" s="144"/>
      <c r="Z82" s="144"/>
      <c r="AA82" s="144"/>
      <c r="AB82" s="145"/>
      <c r="AC82" s="50">
        <f t="shared" si="37"/>
        <v>0</v>
      </c>
      <c r="AD82" s="146"/>
      <c r="AE82" s="81" t="str">
        <f t="shared" si="32"/>
        <v/>
      </c>
      <c r="AF82" s="73">
        <f t="shared" si="38"/>
        <v>0</v>
      </c>
      <c r="AG82" s="41">
        <f t="shared" si="39"/>
        <v>0</v>
      </c>
      <c r="AH82" s="41">
        <f t="shared" si="40"/>
        <v>0</v>
      </c>
      <c r="AI82" s="46">
        <f t="shared" si="41"/>
        <v>0</v>
      </c>
      <c r="AJ82" s="28">
        <f t="shared" si="42"/>
        <v>0</v>
      </c>
      <c r="AK82" s="72">
        <f t="shared" si="43"/>
        <v>0</v>
      </c>
      <c r="AL82" s="2" t="str">
        <f t="shared" si="33"/>
        <v/>
      </c>
    </row>
    <row r="83" spans="1:38" ht="27" customHeight="1" x14ac:dyDescent="0.2">
      <c r="A83" s="140"/>
      <c r="B83" s="140"/>
      <c r="C83" s="141"/>
      <c r="D83" s="141"/>
      <c r="E83" s="140"/>
      <c r="F83" s="138"/>
      <c r="G83" s="140"/>
      <c r="H83" s="142"/>
      <c r="I83" s="143"/>
      <c r="J83" s="143"/>
      <c r="K83" s="143"/>
      <c r="L83" s="143"/>
      <c r="M83" s="26">
        <f t="shared" si="34"/>
        <v>0</v>
      </c>
      <c r="N83" s="144"/>
      <c r="O83" s="144"/>
      <c r="P83" s="144"/>
      <c r="Q83" s="144"/>
      <c r="R83" s="144"/>
      <c r="S83" s="27">
        <f t="shared" si="31"/>
        <v>0</v>
      </c>
      <c r="T83" s="145"/>
      <c r="U83" s="27">
        <f t="shared" si="35"/>
        <v>0</v>
      </c>
      <c r="V83" s="82">
        <f t="shared" si="36"/>
        <v>0</v>
      </c>
      <c r="W83" s="38"/>
      <c r="X83" s="144"/>
      <c r="Y83" s="144"/>
      <c r="Z83" s="144"/>
      <c r="AA83" s="144"/>
      <c r="AB83" s="145"/>
      <c r="AC83" s="50">
        <f t="shared" si="37"/>
        <v>0</v>
      </c>
      <c r="AD83" s="146"/>
      <c r="AE83" s="81" t="str">
        <f t="shared" si="32"/>
        <v/>
      </c>
      <c r="AF83" s="73">
        <f t="shared" si="38"/>
        <v>0</v>
      </c>
      <c r="AG83" s="41">
        <f t="shared" si="39"/>
        <v>0</v>
      </c>
      <c r="AH83" s="41">
        <f t="shared" si="40"/>
        <v>0</v>
      </c>
      <c r="AI83" s="46">
        <f t="shared" si="41"/>
        <v>0</v>
      </c>
      <c r="AJ83" s="28">
        <f t="shared" si="42"/>
        <v>0</v>
      </c>
      <c r="AK83" s="72">
        <f t="shared" si="43"/>
        <v>0</v>
      </c>
      <c r="AL83" s="2" t="str">
        <f t="shared" si="33"/>
        <v/>
      </c>
    </row>
    <row r="84" spans="1:38" ht="27" customHeight="1" x14ac:dyDescent="0.2">
      <c r="A84" s="140"/>
      <c r="B84" s="140"/>
      <c r="C84" s="141"/>
      <c r="D84" s="141"/>
      <c r="E84" s="140"/>
      <c r="F84" s="138"/>
      <c r="G84" s="140"/>
      <c r="H84" s="142"/>
      <c r="I84" s="143"/>
      <c r="J84" s="143"/>
      <c r="K84" s="143"/>
      <c r="L84" s="143"/>
      <c r="M84" s="26">
        <f t="shared" si="34"/>
        <v>0</v>
      </c>
      <c r="N84" s="144"/>
      <c r="O84" s="144"/>
      <c r="P84" s="144"/>
      <c r="Q84" s="144"/>
      <c r="R84" s="144"/>
      <c r="S84" s="27">
        <f t="shared" si="31"/>
        <v>0</v>
      </c>
      <c r="T84" s="145"/>
      <c r="U84" s="27">
        <f t="shared" si="35"/>
        <v>0</v>
      </c>
      <c r="V84" s="82">
        <f t="shared" si="36"/>
        <v>0</v>
      </c>
      <c r="W84" s="38"/>
      <c r="X84" s="144"/>
      <c r="Y84" s="144"/>
      <c r="Z84" s="144"/>
      <c r="AA84" s="144"/>
      <c r="AB84" s="145"/>
      <c r="AC84" s="50">
        <f t="shared" si="37"/>
        <v>0</v>
      </c>
      <c r="AD84" s="146"/>
      <c r="AE84" s="81" t="str">
        <f t="shared" si="32"/>
        <v/>
      </c>
      <c r="AF84" s="73">
        <f t="shared" si="38"/>
        <v>0</v>
      </c>
      <c r="AG84" s="41">
        <f t="shared" si="39"/>
        <v>0</v>
      </c>
      <c r="AH84" s="41">
        <f t="shared" si="40"/>
        <v>0</v>
      </c>
      <c r="AI84" s="46">
        <f t="shared" si="41"/>
        <v>0</v>
      </c>
      <c r="AJ84" s="28">
        <f t="shared" si="42"/>
        <v>0</v>
      </c>
      <c r="AK84" s="72">
        <f t="shared" si="43"/>
        <v>0</v>
      </c>
      <c r="AL84" s="2" t="str">
        <f t="shared" si="33"/>
        <v/>
      </c>
    </row>
    <row r="85" spans="1:38" ht="27" customHeight="1" x14ac:dyDescent="0.2">
      <c r="A85" s="140"/>
      <c r="B85" s="140"/>
      <c r="C85" s="141"/>
      <c r="D85" s="141"/>
      <c r="E85" s="140"/>
      <c r="F85" s="138"/>
      <c r="G85" s="140"/>
      <c r="H85" s="142"/>
      <c r="I85" s="143"/>
      <c r="J85" s="143"/>
      <c r="K85" s="143"/>
      <c r="L85" s="143"/>
      <c r="M85" s="26">
        <f t="shared" si="34"/>
        <v>0</v>
      </c>
      <c r="N85" s="144"/>
      <c r="O85" s="144"/>
      <c r="P85" s="144"/>
      <c r="Q85" s="144"/>
      <c r="R85" s="144"/>
      <c r="S85" s="27">
        <f t="shared" si="31"/>
        <v>0</v>
      </c>
      <c r="T85" s="145"/>
      <c r="U85" s="27">
        <f t="shared" si="35"/>
        <v>0</v>
      </c>
      <c r="V85" s="82">
        <f t="shared" si="36"/>
        <v>0</v>
      </c>
      <c r="W85" s="38"/>
      <c r="X85" s="144"/>
      <c r="Y85" s="144"/>
      <c r="Z85" s="144"/>
      <c r="AA85" s="144"/>
      <c r="AB85" s="145"/>
      <c r="AC85" s="50">
        <f t="shared" si="37"/>
        <v>0</v>
      </c>
      <c r="AD85" s="146"/>
      <c r="AE85" s="81" t="str">
        <f t="shared" si="32"/>
        <v/>
      </c>
      <c r="AF85" s="73">
        <f t="shared" si="38"/>
        <v>0</v>
      </c>
      <c r="AG85" s="41">
        <f t="shared" si="39"/>
        <v>0</v>
      </c>
      <c r="AH85" s="41">
        <f t="shared" si="40"/>
        <v>0</v>
      </c>
      <c r="AI85" s="46">
        <f t="shared" si="41"/>
        <v>0</v>
      </c>
      <c r="AJ85" s="28">
        <f t="shared" si="42"/>
        <v>0</v>
      </c>
      <c r="AK85" s="72">
        <f t="shared" si="43"/>
        <v>0</v>
      </c>
      <c r="AL85" s="2" t="str">
        <f t="shared" si="33"/>
        <v/>
      </c>
    </row>
    <row r="86" spans="1:38" ht="27" customHeight="1" x14ac:dyDescent="0.2">
      <c r="A86" s="140"/>
      <c r="B86" s="140"/>
      <c r="C86" s="141"/>
      <c r="D86" s="141"/>
      <c r="E86" s="140"/>
      <c r="F86" s="138"/>
      <c r="G86" s="140"/>
      <c r="H86" s="142"/>
      <c r="I86" s="143"/>
      <c r="J86" s="143"/>
      <c r="K86" s="143"/>
      <c r="L86" s="143"/>
      <c r="M86" s="26">
        <f t="shared" si="34"/>
        <v>0</v>
      </c>
      <c r="N86" s="144"/>
      <c r="O86" s="144"/>
      <c r="P86" s="144"/>
      <c r="Q86" s="144"/>
      <c r="R86" s="144"/>
      <c r="S86" s="27">
        <f t="shared" si="31"/>
        <v>0</v>
      </c>
      <c r="T86" s="145"/>
      <c r="U86" s="27">
        <f t="shared" si="35"/>
        <v>0</v>
      </c>
      <c r="V86" s="82">
        <f t="shared" si="36"/>
        <v>0</v>
      </c>
      <c r="W86" s="38"/>
      <c r="X86" s="144"/>
      <c r="Y86" s="144"/>
      <c r="Z86" s="144"/>
      <c r="AA86" s="144"/>
      <c r="AB86" s="145"/>
      <c r="AC86" s="50">
        <f t="shared" si="37"/>
        <v>0</v>
      </c>
      <c r="AD86" s="146"/>
      <c r="AE86" s="81" t="str">
        <f t="shared" si="32"/>
        <v/>
      </c>
      <c r="AF86" s="73">
        <f t="shared" si="38"/>
        <v>0</v>
      </c>
      <c r="AG86" s="41">
        <f t="shared" si="39"/>
        <v>0</v>
      </c>
      <c r="AH86" s="41">
        <f t="shared" si="40"/>
        <v>0</v>
      </c>
      <c r="AI86" s="46">
        <f t="shared" si="41"/>
        <v>0</v>
      </c>
      <c r="AJ86" s="28">
        <f t="shared" si="42"/>
        <v>0</v>
      </c>
      <c r="AK86" s="72">
        <f t="shared" si="43"/>
        <v>0</v>
      </c>
      <c r="AL86" s="2" t="str">
        <f t="shared" si="33"/>
        <v/>
      </c>
    </row>
    <row r="87" spans="1:38" ht="27" customHeight="1" x14ac:dyDescent="0.2">
      <c r="A87" s="140"/>
      <c r="B87" s="140"/>
      <c r="C87" s="141"/>
      <c r="D87" s="141"/>
      <c r="E87" s="140"/>
      <c r="F87" s="138"/>
      <c r="G87" s="140"/>
      <c r="H87" s="142"/>
      <c r="I87" s="143"/>
      <c r="J87" s="143"/>
      <c r="K87" s="143"/>
      <c r="L87" s="143"/>
      <c r="M87" s="26">
        <f t="shared" si="34"/>
        <v>0</v>
      </c>
      <c r="N87" s="144"/>
      <c r="O87" s="144"/>
      <c r="P87" s="144"/>
      <c r="Q87" s="144"/>
      <c r="R87" s="144"/>
      <c r="S87" s="27">
        <f t="shared" si="31"/>
        <v>0</v>
      </c>
      <c r="T87" s="145"/>
      <c r="U87" s="27">
        <f t="shared" si="35"/>
        <v>0</v>
      </c>
      <c r="V87" s="82">
        <f t="shared" si="36"/>
        <v>0</v>
      </c>
      <c r="W87" s="38"/>
      <c r="X87" s="144"/>
      <c r="Y87" s="144"/>
      <c r="Z87" s="144"/>
      <c r="AA87" s="144"/>
      <c r="AB87" s="145"/>
      <c r="AC87" s="50">
        <f t="shared" si="37"/>
        <v>0</v>
      </c>
      <c r="AD87" s="146"/>
      <c r="AE87" s="81" t="str">
        <f t="shared" si="32"/>
        <v/>
      </c>
      <c r="AF87" s="73">
        <f t="shared" si="38"/>
        <v>0</v>
      </c>
      <c r="AG87" s="41">
        <f t="shared" si="39"/>
        <v>0</v>
      </c>
      <c r="AH87" s="41">
        <f t="shared" si="40"/>
        <v>0</v>
      </c>
      <c r="AI87" s="46">
        <f t="shared" si="41"/>
        <v>0</v>
      </c>
      <c r="AJ87" s="28">
        <f t="shared" si="42"/>
        <v>0</v>
      </c>
      <c r="AK87" s="72">
        <f t="shared" si="43"/>
        <v>0</v>
      </c>
      <c r="AL87" s="2" t="str">
        <f t="shared" si="33"/>
        <v/>
      </c>
    </row>
    <row r="88" spans="1:38" ht="27" customHeight="1" x14ac:dyDescent="0.2">
      <c r="A88" s="140"/>
      <c r="B88" s="140"/>
      <c r="C88" s="141"/>
      <c r="D88" s="141"/>
      <c r="E88" s="140"/>
      <c r="F88" s="138"/>
      <c r="G88" s="140"/>
      <c r="H88" s="142"/>
      <c r="I88" s="143"/>
      <c r="J88" s="143"/>
      <c r="K88" s="143"/>
      <c r="L88" s="143"/>
      <c r="M88" s="26">
        <f t="shared" si="34"/>
        <v>0</v>
      </c>
      <c r="N88" s="144"/>
      <c r="O88" s="144"/>
      <c r="P88" s="144"/>
      <c r="Q88" s="144"/>
      <c r="R88" s="144"/>
      <c r="S88" s="27">
        <f t="shared" si="31"/>
        <v>0</v>
      </c>
      <c r="T88" s="145"/>
      <c r="U88" s="27">
        <f t="shared" si="35"/>
        <v>0</v>
      </c>
      <c r="V88" s="82">
        <f t="shared" si="36"/>
        <v>0</v>
      </c>
      <c r="W88" s="38"/>
      <c r="X88" s="144"/>
      <c r="Y88" s="144"/>
      <c r="Z88" s="144"/>
      <c r="AA88" s="144"/>
      <c r="AB88" s="145"/>
      <c r="AC88" s="50">
        <f t="shared" si="37"/>
        <v>0</v>
      </c>
      <c r="AD88" s="146"/>
      <c r="AE88" s="81" t="str">
        <f t="shared" si="32"/>
        <v/>
      </c>
      <c r="AF88" s="73">
        <f t="shared" si="38"/>
        <v>0</v>
      </c>
      <c r="AG88" s="41">
        <f t="shared" si="39"/>
        <v>0</v>
      </c>
      <c r="AH88" s="41">
        <f t="shared" si="40"/>
        <v>0</v>
      </c>
      <c r="AI88" s="46">
        <f t="shared" si="41"/>
        <v>0</v>
      </c>
      <c r="AJ88" s="28">
        <f t="shared" si="42"/>
        <v>0</v>
      </c>
      <c r="AK88" s="72">
        <f t="shared" si="43"/>
        <v>0</v>
      </c>
      <c r="AL88" s="2" t="str">
        <f t="shared" si="33"/>
        <v/>
      </c>
    </row>
    <row r="89" spans="1:38" ht="27" customHeight="1" x14ac:dyDescent="0.2">
      <c r="A89" s="140"/>
      <c r="B89" s="140"/>
      <c r="C89" s="141"/>
      <c r="D89" s="141"/>
      <c r="E89" s="140"/>
      <c r="F89" s="138"/>
      <c r="G89" s="140"/>
      <c r="H89" s="142"/>
      <c r="I89" s="143"/>
      <c r="J89" s="143"/>
      <c r="K89" s="143"/>
      <c r="L89" s="143"/>
      <c r="M89" s="26">
        <f t="shared" si="34"/>
        <v>0</v>
      </c>
      <c r="N89" s="144"/>
      <c r="O89" s="144"/>
      <c r="P89" s="144"/>
      <c r="Q89" s="144"/>
      <c r="R89" s="144"/>
      <c r="S89" s="27">
        <f t="shared" si="31"/>
        <v>0</v>
      </c>
      <c r="T89" s="145"/>
      <c r="U89" s="27">
        <f t="shared" si="35"/>
        <v>0</v>
      </c>
      <c r="V89" s="82">
        <f t="shared" si="36"/>
        <v>0</v>
      </c>
      <c r="W89" s="38"/>
      <c r="X89" s="144"/>
      <c r="Y89" s="144"/>
      <c r="Z89" s="144"/>
      <c r="AA89" s="144"/>
      <c r="AB89" s="145"/>
      <c r="AC89" s="50">
        <f t="shared" si="37"/>
        <v>0</v>
      </c>
      <c r="AD89" s="146"/>
      <c r="AE89" s="81" t="str">
        <f t="shared" si="32"/>
        <v/>
      </c>
      <c r="AF89" s="73">
        <f t="shared" si="38"/>
        <v>0</v>
      </c>
      <c r="AG89" s="41">
        <f t="shared" si="39"/>
        <v>0</v>
      </c>
      <c r="AH89" s="41">
        <f t="shared" si="40"/>
        <v>0</v>
      </c>
      <c r="AI89" s="46">
        <f t="shared" si="41"/>
        <v>0</v>
      </c>
      <c r="AJ89" s="28">
        <f t="shared" si="42"/>
        <v>0</v>
      </c>
      <c r="AK89" s="72">
        <f t="shared" si="43"/>
        <v>0</v>
      </c>
      <c r="AL89" s="2" t="str">
        <f t="shared" si="33"/>
        <v/>
      </c>
    </row>
    <row r="90" spans="1:38" ht="27" customHeight="1" x14ac:dyDescent="0.2">
      <c r="A90" s="140"/>
      <c r="B90" s="140"/>
      <c r="C90" s="141"/>
      <c r="D90" s="141"/>
      <c r="E90" s="140"/>
      <c r="F90" s="138"/>
      <c r="G90" s="140"/>
      <c r="H90" s="142"/>
      <c r="I90" s="143"/>
      <c r="J90" s="143"/>
      <c r="K90" s="143"/>
      <c r="L90" s="143"/>
      <c r="M90" s="26">
        <f t="shared" si="34"/>
        <v>0</v>
      </c>
      <c r="N90" s="144"/>
      <c r="O90" s="144"/>
      <c r="P90" s="144"/>
      <c r="Q90" s="144"/>
      <c r="R90" s="144"/>
      <c r="S90" s="27">
        <f t="shared" si="31"/>
        <v>0</v>
      </c>
      <c r="T90" s="145"/>
      <c r="U90" s="27">
        <f t="shared" si="35"/>
        <v>0</v>
      </c>
      <c r="V90" s="82">
        <f t="shared" si="36"/>
        <v>0</v>
      </c>
      <c r="W90" s="38"/>
      <c r="X90" s="144"/>
      <c r="Y90" s="144"/>
      <c r="Z90" s="144"/>
      <c r="AA90" s="144"/>
      <c r="AB90" s="145"/>
      <c r="AC90" s="50">
        <f t="shared" si="37"/>
        <v>0</v>
      </c>
      <c r="AD90" s="146"/>
      <c r="AE90" s="81" t="str">
        <f t="shared" si="32"/>
        <v/>
      </c>
      <c r="AF90" s="73">
        <f t="shared" si="38"/>
        <v>0</v>
      </c>
      <c r="AG90" s="41">
        <f t="shared" si="39"/>
        <v>0</v>
      </c>
      <c r="AH90" s="41">
        <f t="shared" si="40"/>
        <v>0</v>
      </c>
      <c r="AI90" s="46">
        <f t="shared" si="41"/>
        <v>0</v>
      </c>
      <c r="AJ90" s="28">
        <f t="shared" si="42"/>
        <v>0</v>
      </c>
      <c r="AK90" s="72">
        <f t="shared" si="43"/>
        <v>0</v>
      </c>
      <c r="AL90" s="2" t="str">
        <f t="shared" si="33"/>
        <v/>
      </c>
    </row>
    <row r="91" spans="1:38" ht="27" customHeight="1" x14ac:dyDescent="0.2">
      <c r="A91" s="140"/>
      <c r="B91" s="140"/>
      <c r="C91" s="141"/>
      <c r="D91" s="141"/>
      <c r="E91" s="140"/>
      <c r="F91" s="138"/>
      <c r="G91" s="140"/>
      <c r="H91" s="142"/>
      <c r="I91" s="143"/>
      <c r="J91" s="143"/>
      <c r="K91" s="143"/>
      <c r="L91" s="143"/>
      <c r="M91" s="26">
        <f t="shared" si="34"/>
        <v>0</v>
      </c>
      <c r="N91" s="144"/>
      <c r="O91" s="144"/>
      <c r="P91" s="144"/>
      <c r="Q91" s="144"/>
      <c r="R91" s="144"/>
      <c r="S91" s="27">
        <f t="shared" si="31"/>
        <v>0</v>
      </c>
      <c r="T91" s="145"/>
      <c r="U91" s="27">
        <f t="shared" si="35"/>
        <v>0</v>
      </c>
      <c r="V91" s="82">
        <f t="shared" si="36"/>
        <v>0</v>
      </c>
      <c r="W91" s="38"/>
      <c r="X91" s="144"/>
      <c r="Y91" s="144"/>
      <c r="Z91" s="144"/>
      <c r="AA91" s="144"/>
      <c r="AB91" s="145"/>
      <c r="AC91" s="50">
        <f t="shared" si="37"/>
        <v>0</v>
      </c>
      <c r="AD91" s="146"/>
      <c r="AE91" s="81" t="str">
        <f t="shared" si="32"/>
        <v/>
      </c>
      <c r="AF91" s="73">
        <f t="shared" si="38"/>
        <v>0</v>
      </c>
      <c r="AG91" s="41">
        <f t="shared" si="39"/>
        <v>0</v>
      </c>
      <c r="AH91" s="41">
        <f t="shared" si="40"/>
        <v>0</v>
      </c>
      <c r="AI91" s="46">
        <f t="shared" si="41"/>
        <v>0</v>
      </c>
      <c r="AJ91" s="28">
        <f t="shared" si="42"/>
        <v>0</v>
      </c>
      <c r="AK91" s="72">
        <f t="shared" si="43"/>
        <v>0</v>
      </c>
      <c r="AL91" s="2" t="str">
        <f t="shared" si="33"/>
        <v/>
      </c>
    </row>
    <row r="92" spans="1:38" ht="27" customHeight="1" x14ac:dyDescent="0.2">
      <c r="A92" s="140"/>
      <c r="B92" s="140"/>
      <c r="C92" s="141"/>
      <c r="D92" s="141"/>
      <c r="E92" s="140"/>
      <c r="F92" s="138"/>
      <c r="G92" s="140"/>
      <c r="H92" s="142"/>
      <c r="I92" s="143"/>
      <c r="J92" s="143"/>
      <c r="K92" s="143"/>
      <c r="L92" s="143"/>
      <c r="M92" s="26">
        <f t="shared" si="34"/>
        <v>0</v>
      </c>
      <c r="N92" s="144"/>
      <c r="O92" s="144"/>
      <c r="P92" s="144"/>
      <c r="Q92" s="144"/>
      <c r="R92" s="144"/>
      <c r="S92" s="27">
        <f t="shared" si="31"/>
        <v>0</v>
      </c>
      <c r="T92" s="145"/>
      <c r="U92" s="27">
        <f t="shared" si="35"/>
        <v>0</v>
      </c>
      <c r="V92" s="82">
        <f t="shared" si="36"/>
        <v>0</v>
      </c>
      <c r="W92" s="38"/>
      <c r="X92" s="144"/>
      <c r="Y92" s="144"/>
      <c r="Z92" s="144"/>
      <c r="AA92" s="144"/>
      <c r="AB92" s="145"/>
      <c r="AC92" s="50">
        <f t="shared" si="37"/>
        <v>0</v>
      </c>
      <c r="AD92" s="146"/>
      <c r="AE92" s="81" t="str">
        <f t="shared" si="32"/>
        <v/>
      </c>
      <c r="AF92" s="73">
        <f t="shared" si="38"/>
        <v>0</v>
      </c>
      <c r="AG92" s="41">
        <f t="shared" si="39"/>
        <v>0</v>
      </c>
      <c r="AH92" s="41">
        <f t="shared" si="40"/>
        <v>0</v>
      </c>
      <c r="AI92" s="46">
        <f t="shared" si="41"/>
        <v>0</v>
      </c>
      <c r="AJ92" s="28">
        <f t="shared" si="42"/>
        <v>0</v>
      </c>
      <c r="AK92" s="72">
        <f t="shared" si="43"/>
        <v>0</v>
      </c>
      <c r="AL92" s="2" t="str">
        <f t="shared" si="33"/>
        <v/>
      </c>
    </row>
    <row r="93" spans="1:38" ht="27" customHeight="1" x14ac:dyDescent="0.2">
      <c r="A93" s="140"/>
      <c r="B93" s="140"/>
      <c r="C93" s="141"/>
      <c r="D93" s="141"/>
      <c r="E93" s="140"/>
      <c r="F93" s="138"/>
      <c r="G93" s="140"/>
      <c r="H93" s="142"/>
      <c r="I93" s="143"/>
      <c r="J93" s="143"/>
      <c r="K93" s="143"/>
      <c r="L93" s="143"/>
      <c r="M93" s="26">
        <f t="shared" si="34"/>
        <v>0</v>
      </c>
      <c r="N93" s="144"/>
      <c r="O93" s="144"/>
      <c r="P93" s="144"/>
      <c r="Q93" s="144"/>
      <c r="R93" s="144"/>
      <c r="S93" s="27">
        <f t="shared" si="31"/>
        <v>0</v>
      </c>
      <c r="T93" s="145"/>
      <c r="U93" s="27">
        <f t="shared" si="35"/>
        <v>0</v>
      </c>
      <c r="V93" s="82">
        <f t="shared" si="36"/>
        <v>0</v>
      </c>
      <c r="W93" s="38"/>
      <c r="X93" s="144"/>
      <c r="Y93" s="144"/>
      <c r="Z93" s="144"/>
      <c r="AA93" s="144"/>
      <c r="AB93" s="145"/>
      <c r="AC93" s="50">
        <f t="shared" si="37"/>
        <v>0</v>
      </c>
      <c r="AD93" s="146"/>
      <c r="AE93" s="81" t="str">
        <f t="shared" si="32"/>
        <v/>
      </c>
      <c r="AF93" s="73">
        <f t="shared" si="38"/>
        <v>0</v>
      </c>
      <c r="AG93" s="41">
        <f t="shared" si="39"/>
        <v>0</v>
      </c>
      <c r="AH93" s="41">
        <f t="shared" si="40"/>
        <v>0</v>
      </c>
      <c r="AI93" s="46">
        <f t="shared" si="41"/>
        <v>0</v>
      </c>
      <c r="AJ93" s="28">
        <f t="shared" si="42"/>
        <v>0</v>
      </c>
      <c r="AK93" s="72">
        <f t="shared" si="43"/>
        <v>0</v>
      </c>
      <c r="AL93" s="2" t="str">
        <f t="shared" si="33"/>
        <v/>
      </c>
    </row>
    <row r="94" spans="1:38" ht="27" customHeight="1" x14ac:dyDescent="0.2">
      <c r="A94" s="140"/>
      <c r="B94" s="140"/>
      <c r="C94" s="141"/>
      <c r="D94" s="141"/>
      <c r="E94" s="140"/>
      <c r="F94" s="138"/>
      <c r="G94" s="140"/>
      <c r="H94" s="142"/>
      <c r="I94" s="143"/>
      <c r="J94" s="143"/>
      <c r="K94" s="143"/>
      <c r="L94" s="143"/>
      <c r="M94" s="26">
        <f t="shared" si="34"/>
        <v>0</v>
      </c>
      <c r="N94" s="144"/>
      <c r="O94" s="144"/>
      <c r="P94" s="144"/>
      <c r="Q94" s="144"/>
      <c r="R94" s="144"/>
      <c r="S94" s="27">
        <f t="shared" si="31"/>
        <v>0</v>
      </c>
      <c r="T94" s="145"/>
      <c r="U94" s="27">
        <f t="shared" si="35"/>
        <v>0</v>
      </c>
      <c r="V94" s="82">
        <f t="shared" si="36"/>
        <v>0</v>
      </c>
      <c r="W94" s="38"/>
      <c r="X94" s="144"/>
      <c r="Y94" s="144"/>
      <c r="Z94" s="144"/>
      <c r="AA94" s="144"/>
      <c r="AB94" s="145"/>
      <c r="AC94" s="50">
        <f t="shared" si="37"/>
        <v>0</v>
      </c>
      <c r="AD94" s="146"/>
      <c r="AE94" s="81" t="str">
        <f t="shared" si="32"/>
        <v/>
      </c>
      <c r="AF94" s="73">
        <f t="shared" si="38"/>
        <v>0</v>
      </c>
      <c r="AG94" s="41">
        <f t="shared" si="39"/>
        <v>0</v>
      </c>
      <c r="AH94" s="41">
        <f t="shared" si="40"/>
        <v>0</v>
      </c>
      <c r="AI94" s="46">
        <f t="shared" si="41"/>
        <v>0</v>
      </c>
      <c r="AJ94" s="28">
        <f t="shared" si="42"/>
        <v>0</v>
      </c>
      <c r="AK94" s="72">
        <f t="shared" si="43"/>
        <v>0</v>
      </c>
      <c r="AL94" s="2" t="str">
        <f t="shared" si="33"/>
        <v/>
      </c>
    </row>
    <row r="95" spans="1:38" ht="27" customHeight="1" x14ac:dyDescent="0.2">
      <c r="A95" s="140"/>
      <c r="B95" s="140"/>
      <c r="C95" s="141"/>
      <c r="D95" s="141"/>
      <c r="E95" s="140"/>
      <c r="F95" s="138"/>
      <c r="G95" s="140"/>
      <c r="H95" s="142"/>
      <c r="I95" s="143"/>
      <c r="J95" s="143"/>
      <c r="K95" s="143"/>
      <c r="L95" s="143"/>
      <c r="M95" s="26">
        <f t="shared" si="34"/>
        <v>0</v>
      </c>
      <c r="N95" s="144"/>
      <c r="O95" s="144"/>
      <c r="P95" s="144"/>
      <c r="Q95" s="144"/>
      <c r="R95" s="144"/>
      <c r="S95" s="27">
        <f t="shared" si="31"/>
        <v>0</v>
      </c>
      <c r="T95" s="145"/>
      <c r="U95" s="27">
        <f t="shared" si="35"/>
        <v>0</v>
      </c>
      <c r="V95" s="82">
        <f t="shared" si="36"/>
        <v>0</v>
      </c>
      <c r="W95" s="38"/>
      <c r="X95" s="144"/>
      <c r="Y95" s="144"/>
      <c r="Z95" s="144"/>
      <c r="AA95" s="144"/>
      <c r="AB95" s="145"/>
      <c r="AC95" s="50">
        <f t="shared" si="37"/>
        <v>0</v>
      </c>
      <c r="AD95" s="146"/>
      <c r="AE95" s="81" t="str">
        <f t="shared" si="32"/>
        <v/>
      </c>
      <c r="AF95" s="73">
        <f t="shared" si="38"/>
        <v>0</v>
      </c>
      <c r="AG95" s="41">
        <f t="shared" si="39"/>
        <v>0</v>
      </c>
      <c r="AH95" s="41">
        <f t="shared" si="40"/>
        <v>0</v>
      </c>
      <c r="AI95" s="46">
        <f t="shared" si="41"/>
        <v>0</v>
      </c>
      <c r="AJ95" s="28">
        <f t="shared" si="42"/>
        <v>0</v>
      </c>
      <c r="AK95" s="72">
        <f t="shared" si="43"/>
        <v>0</v>
      </c>
      <c r="AL95" s="2" t="str">
        <f t="shared" si="33"/>
        <v/>
      </c>
    </row>
    <row r="96" spans="1:38" ht="27" customHeight="1" x14ac:dyDescent="0.2">
      <c r="A96" s="140"/>
      <c r="B96" s="140"/>
      <c r="C96" s="141"/>
      <c r="D96" s="141"/>
      <c r="E96" s="140"/>
      <c r="F96" s="138"/>
      <c r="G96" s="140"/>
      <c r="H96" s="142"/>
      <c r="I96" s="143"/>
      <c r="J96" s="143"/>
      <c r="K96" s="143"/>
      <c r="L96" s="143"/>
      <c r="M96" s="26">
        <f t="shared" si="34"/>
        <v>0</v>
      </c>
      <c r="N96" s="144"/>
      <c r="O96" s="144"/>
      <c r="P96" s="144"/>
      <c r="Q96" s="144"/>
      <c r="R96" s="144"/>
      <c r="S96" s="27">
        <f t="shared" si="31"/>
        <v>0</v>
      </c>
      <c r="T96" s="145"/>
      <c r="U96" s="27">
        <f t="shared" si="35"/>
        <v>0</v>
      </c>
      <c r="V96" s="82">
        <f t="shared" si="36"/>
        <v>0</v>
      </c>
      <c r="W96" s="38"/>
      <c r="X96" s="144"/>
      <c r="Y96" s="144"/>
      <c r="Z96" s="144"/>
      <c r="AA96" s="144"/>
      <c r="AB96" s="145"/>
      <c r="AC96" s="50">
        <f t="shared" si="37"/>
        <v>0</v>
      </c>
      <c r="AD96" s="146"/>
      <c r="AE96" s="81" t="str">
        <f t="shared" si="32"/>
        <v/>
      </c>
      <c r="AF96" s="73">
        <f t="shared" si="38"/>
        <v>0</v>
      </c>
      <c r="AG96" s="41">
        <f t="shared" si="39"/>
        <v>0</v>
      </c>
      <c r="AH96" s="41">
        <f t="shared" si="40"/>
        <v>0</v>
      </c>
      <c r="AI96" s="46">
        <f t="shared" si="41"/>
        <v>0</v>
      </c>
      <c r="AJ96" s="28">
        <f t="shared" si="42"/>
        <v>0</v>
      </c>
      <c r="AK96" s="72">
        <f t="shared" si="43"/>
        <v>0</v>
      </c>
      <c r="AL96" s="2" t="str">
        <f t="shared" si="33"/>
        <v/>
      </c>
    </row>
    <row r="97" spans="1:38" ht="27" customHeight="1" x14ac:dyDescent="0.2">
      <c r="A97" s="140"/>
      <c r="B97" s="140"/>
      <c r="C97" s="141"/>
      <c r="D97" s="141"/>
      <c r="E97" s="140"/>
      <c r="F97" s="138"/>
      <c r="G97" s="140"/>
      <c r="H97" s="142"/>
      <c r="I97" s="143"/>
      <c r="J97" s="143"/>
      <c r="K97" s="143"/>
      <c r="L97" s="143"/>
      <c r="M97" s="26">
        <f t="shared" si="34"/>
        <v>0</v>
      </c>
      <c r="N97" s="144"/>
      <c r="O97" s="144"/>
      <c r="P97" s="144"/>
      <c r="Q97" s="144"/>
      <c r="R97" s="144"/>
      <c r="S97" s="27">
        <f t="shared" si="31"/>
        <v>0</v>
      </c>
      <c r="T97" s="145"/>
      <c r="U97" s="27">
        <f t="shared" si="35"/>
        <v>0</v>
      </c>
      <c r="V97" s="82">
        <f t="shared" si="36"/>
        <v>0</v>
      </c>
      <c r="W97" s="38"/>
      <c r="X97" s="144"/>
      <c r="Y97" s="144"/>
      <c r="Z97" s="144"/>
      <c r="AA97" s="144"/>
      <c r="AB97" s="145"/>
      <c r="AC97" s="50">
        <f t="shared" si="37"/>
        <v>0</v>
      </c>
      <c r="AD97" s="146"/>
      <c r="AE97" s="81" t="str">
        <f t="shared" si="32"/>
        <v/>
      </c>
      <c r="AF97" s="73">
        <f t="shared" si="38"/>
        <v>0</v>
      </c>
      <c r="AG97" s="41">
        <f t="shared" si="39"/>
        <v>0</v>
      </c>
      <c r="AH97" s="41">
        <f t="shared" si="40"/>
        <v>0</v>
      </c>
      <c r="AI97" s="46">
        <f t="shared" si="41"/>
        <v>0</v>
      </c>
      <c r="AJ97" s="28">
        <f t="shared" si="42"/>
        <v>0</v>
      </c>
      <c r="AK97" s="72">
        <f t="shared" si="43"/>
        <v>0</v>
      </c>
      <c r="AL97" s="2" t="str">
        <f t="shared" si="33"/>
        <v/>
      </c>
    </row>
    <row r="98" spans="1:38" ht="27" customHeight="1" x14ac:dyDescent="0.2">
      <c r="A98" s="140"/>
      <c r="B98" s="140"/>
      <c r="C98" s="141"/>
      <c r="D98" s="141"/>
      <c r="E98" s="140"/>
      <c r="F98" s="138"/>
      <c r="G98" s="140"/>
      <c r="H98" s="142"/>
      <c r="I98" s="143"/>
      <c r="J98" s="143"/>
      <c r="K98" s="143"/>
      <c r="L98" s="143"/>
      <c r="M98" s="26">
        <f t="shared" si="34"/>
        <v>0</v>
      </c>
      <c r="N98" s="144"/>
      <c r="O98" s="144"/>
      <c r="P98" s="144"/>
      <c r="Q98" s="144"/>
      <c r="R98" s="144"/>
      <c r="S98" s="27">
        <f t="shared" si="31"/>
        <v>0</v>
      </c>
      <c r="T98" s="145"/>
      <c r="U98" s="27">
        <f t="shared" si="35"/>
        <v>0</v>
      </c>
      <c r="V98" s="82">
        <f t="shared" si="36"/>
        <v>0</v>
      </c>
      <c r="W98" s="38"/>
      <c r="X98" s="144"/>
      <c r="Y98" s="144"/>
      <c r="Z98" s="144"/>
      <c r="AA98" s="144"/>
      <c r="AB98" s="145"/>
      <c r="AC98" s="50">
        <f t="shared" si="37"/>
        <v>0</v>
      </c>
      <c r="AD98" s="146"/>
      <c r="AE98" s="81" t="str">
        <f t="shared" si="32"/>
        <v/>
      </c>
      <c r="AF98" s="73">
        <f t="shared" si="38"/>
        <v>0</v>
      </c>
      <c r="AG98" s="41">
        <f t="shared" si="39"/>
        <v>0</v>
      </c>
      <c r="AH98" s="41">
        <f t="shared" si="40"/>
        <v>0</v>
      </c>
      <c r="AI98" s="46">
        <f t="shared" si="41"/>
        <v>0</v>
      </c>
      <c r="AJ98" s="28">
        <f t="shared" si="42"/>
        <v>0</v>
      </c>
      <c r="AK98" s="72">
        <f t="shared" si="43"/>
        <v>0</v>
      </c>
      <c r="AL98" s="2" t="str">
        <f t="shared" si="33"/>
        <v/>
      </c>
    </row>
    <row r="99" spans="1:38" ht="27" customHeight="1" x14ac:dyDescent="0.2">
      <c r="A99" s="140"/>
      <c r="B99" s="140"/>
      <c r="C99" s="141"/>
      <c r="D99" s="141"/>
      <c r="E99" s="140"/>
      <c r="F99" s="138"/>
      <c r="G99" s="140"/>
      <c r="H99" s="142"/>
      <c r="I99" s="143"/>
      <c r="J99" s="143"/>
      <c r="K99" s="143"/>
      <c r="L99" s="143"/>
      <c r="M99" s="26">
        <f t="shared" si="34"/>
        <v>0</v>
      </c>
      <c r="N99" s="144"/>
      <c r="O99" s="144"/>
      <c r="P99" s="144"/>
      <c r="Q99" s="144"/>
      <c r="R99" s="144"/>
      <c r="S99" s="27">
        <f t="shared" si="31"/>
        <v>0</v>
      </c>
      <c r="T99" s="145"/>
      <c r="U99" s="27">
        <f t="shared" si="35"/>
        <v>0</v>
      </c>
      <c r="V99" s="82">
        <f t="shared" si="36"/>
        <v>0</v>
      </c>
      <c r="W99" s="38"/>
      <c r="X99" s="144"/>
      <c r="Y99" s="144"/>
      <c r="Z99" s="144"/>
      <c r="AA99" s="144"/>
      <c r="AB99" s="145"/>
      <c r="AC99" s="50">
        <f t="shared" si="37"/>
        <v>0</v>
      </c>
      <c r="AD99" s="146"/>
      <c r="AE99" s="81" t="str">
        <f t="shared" si="32"/>
        <v/>
      </c>
      <c r="AF99" s="73">
        <f t="shared" si="38"/>
        <v>0</v>
      </c>
      <c r="AG99" s="41">
        <f t="shared" si="39"/>
        <v>0</v>
      </c>
      <c r="AH99" s="41">
        <f t="shared" si="40"/>
        <v>0</v>
      </c>
      <c r="AI99" s="46">
        <f t="shared" si="41"/>
        <v>0</v>
      </c>
      <c r="AJ99" s="28">
        <f t="shared" si="42"/>
        <v>0</v>
      </c>
      <c r="AK99" s="72">
        <f t="shared" si="43"/>
        <v>0</v>
      </c>
      <c r="AL99" s="2" t="str">
        <f t="shared" si="33"/>
        <v/>
      </c>
    </row>
    <row r="100" spans="1:38" ht="27" customHeight="1" x14ac:dyDescent="0.2">
      <c r="A100" s="140"/>
      <c r="B100" s="140"/>
      <c r="C100" s="141"/>
      <c r="D100" s="141"/>
      <c r="E100" s="140"/>
      <c r="F100" s="138"/>
      <c r="G100" s="140"/>
      <c r="H100" s="142"/>
      <c r="I100" s="143"/>
      <c r="J100" s="143"/>
      <c r="K100" s="143"/>
      <c r="L100" s="143"/>
      <c r="M100" s="26">
        <f t="shared" si="34"/>
        <v>0</v>
      </c>
      <c r="N100" s="144"/>
      <c r="O100" s="144"/>
      <c r="P100" s="144"/>
      <c r="Q100" s="144"/>
      <c r="R100" s="144"/>
      <c r="S100" s="27">
        <f t="shared" si="31"/>
        <v>0</v>
      </c>
      <c r="T100" s="145"/>
      <c r="U100" s="27">
        <f t="shared" si="35"/>
        <v>0</v>
      </c>
      <c r="V100" s="82">
        <f t="shared" si="36"/>
        <v>0</v>
      </c>
      <c r="W100" s="38"/>
      <c r="X100" s="144"/>
      <c r="Y100" s="144"/>
      <c r="Z100" s="144"/>
      <c r="AA100" s="144"/>
      <c r="AB100" s="145"/>
      <c r="AC100" s="50">
        <f t="shared" si="37"/>
        <v>0</v>
      </c>
      <c r="AD100" s="146"/>
      <c r="AE100" s="81" t="str">
        <f t="shared" si="32"/>
        <v/>
      </c>
      <c r="AF100" s="73">
        <f t="shared" si="38"/>
        <v>0</v>
      </c>
      <c r="AG100" s="41">
        <f t="shared" si="39"/>
        <v>0</v>
      </c>
      <c r="AH100" s="41">
        <f t="shared" si="40"/>
        <v>0</v>
      </c>
      <c r="AI100" s="46">
        <f t="shared" si="41"/>
        <v>0</v>
      </c>
      <c r="AJ100" s="28">
        <f t="shared" si="42"/>
        <v>0</v>
      </c>
      <c r="AK100" s="72">
        <f t="shared" si="43"/>
        <v>0</v>
      </c>
      <c r="AL100" s="2" t="str">
        <f t="shared" si="33"/>
        <v/>
      </c>
    </row>
    <row r="101" spans="1:38" ht="27" customHeight="1" x14ac:dyDescent="0.2">
      <c r="A101" s="140"/>
      <c r="B101" s="140"/>
      <c r="C101" s="141"/>
      <c r="D101" s="141"/>
      <c r="E101" s="140"/>
      <c r="F101" s="138"/>
      <c r="G101" s="140"/>
      <c r="H101" s="142"/>
      <c r="I101" s="143"/>
      <c r="J101" s="143"/>
      <c r="K101" s="143"/>
      <c r="L101" s="143"/>
      <c r="M101" s="26">
        <f t="shared" si="34"/>
        <v>0</v>
      </c>
      <c r="N101" s="144"/>
      <c r="O101" s="144"/>
      <c r="P101" s="144"/>
      <c r="Q101" s="144"/>
      <c r="R101" s="144"/>
      <c r="S101" s="27">
        <f t="shared" si="31"/>
        <v>0</v>
      </c>
      <c r="T101" s="145"/>
      <c r="U101" s="27">
        <f t="shared" si="35"/>
        <v>0</v>
      </c>
      <c r="V101" s="82">
        <f t="shared" si="36"/>
        <v>0</v>
      </c>
      <c r="W101" s="38"/>
      <c r="X101" s="144"/>
      <c r="Y101" s="144"/>
      <c r="Z101" s="144"/>
      <c r="AA101" s="144"/>
      <c r="AB101" s="145"/>
      <c r="AC101" s="50">
        <f t="shared" si="37"/>
        <v>0</v>
      </c>
      <c r="AD101" s="146"/>
      <c r="AE101" s="81" t="str">
        <f t="shared" si="32"/>
        <v/>
      </c>
      <c r="AF101" s="73">
        <f t="shared" si="38"/>
        <v>0</v>
      </c>
      <c r="AG101" s="41">
        <f t="shared" si="39"/>
        <v>0</v>
      </c>
      <c r="AH101" s="41">
        <f t="shared" si="40"/>
        <v>0</v>
      </c>
      <c r="AI101" s="46">
        <f t="shared" si="41"/>
        <v>0</v>
      </c>
      <c r="AJ101" s="28">
        <f t="shared" si="42"/>
        <v>0</v>
      </c>
      <c r="AK101" s="72">
        <f t="shared" si="43"/>
        <v>0</v>
      </c>
      <c r="AL101" s="2" t="str">
        <f t="shared" si="33"/>
        <v/>
      </c>
    </row>
    <row r="102" spans="1:38" ht="27" customHeight="1" x14ac:dyDescent="0.2">
      <c r="A102" s="140"/>
      <c r="B102" s="140"/>
      <c r="C102" s="141"/>
      <c r="D102" s="141"/>
      <c r="E102" s="140"/>
      <c r="F102" s="138"/>
      <c r="G102" s="140"/>
      <c r="H102" s="142"/>
      <c r="I102" s="143"/>
      <c r="J102" s="143"/>
      <c r="K102" s="143"/>
      <c r="L102" s="143"/>
      <c r="M102" s="26">
        <f t="shared" si="34"/>
        <v>0</v>
      </c>
      <c r="N102" s="144"/>
      <c r="O102" s="144"/>
      <c r="P102" s="144"/>
      <c r="Q102" s="144"/>
      <c r="R102" s="144"/>
      <c r="S102" s="27">
        <f t="shared" si="31"/>
        <v>0</v>
      </c>
      <c r="T102" s="145"/>
      <c r="U102" s="27">
        <f t="shared" si="35"/>
        <v>0</v>
      </c>
      <c r="V102" s="82">
        <f t="shared" si="36"/>
        <v>0</v>
      </c>
      <c r="W102" s="38"/>
      <c r="X102" s="144"/>
      <c r="Y102" s="144"/>
      <c r="Z102" s="144"/>
      <c r="AA102" s="144"/>
      <c r="AB102" s="145"/>
      <c r="AC102" s="50">
        <f t="shared" si="37"/>
        <v>0</v>
      </c>
      <c r="AD102" s="146"/>
      <c r="AE102" s="81" t="str">
        <f t="shared" si="32"/>
        <v/>
      </c>
      <c r="AF102" s="73">
        <f t="shared" si="38"/>
        <v>0</v>
      </c>
      <c r="AG102" s="41">
        <f t="shared" si="39"/>
        <v>0</v>
      </c>
      <c r="AH102" s="41">
        <f t="shared" si="40"/>
        <v>0</v>
      </c>
      <c r="AI102" s="46">
        <f t="shared" si="41"/>
        <v>0</v>
      </c>
      <c r="AJ102" s="28">
        <f t="shared" si="42"/>
        <v>0</v>
      </c>
      <c r="AK102" s="72">
        <f t="shared" si="43"/>
        <v>0</v>
      </c>
      <c r="AL102" s="2" t="str">
        <f t="shared" si="33"/>
        <v/>
      </c>
    </row>
    <row r="103" spans="1:38" ht="27" customHeight="1" x14ac:dyDescent="0.2">
      <c r="A103" s="140"/>
      <c r="B103" s="140"/>
      <c r="C103" s="141"/>
      <c r="D103" s="141"/>
      <c r="E103" s="140"/>
      <c r="F103" s="138"/>
      <c r="G103" s="140"/>
      <c r="H103" s="142"/>
      <c r="I103" s="143"/>
      <c r="J103" s="143"/>
      <c r="K103" s="143"/>
      <c r="L103" s="143"/>
      <c r="M103" s="26">
        <f t="shared" si="34"/>
        <v>0</v>
      </c>
      <c r="N103" s="144"/>
      <c r="O103" s="144"/>
      <c r="P103" s="144"/>
      <c r="Q103" s="144"/>
      <c r="R103" s="144"/>
      <c r="S103" s="27">
        <f t="shared" si="31"/>
        <v>0</v>
      </c>
      <c r="T103" s="145"/>
      <c r="U103" s="27">
        <f t="shared" si="35"/>
        <v>0</v>
      </c>
      <c r="V103" s="82">
        <f t="shared" si="36"/>
        <v>0</v>
      </c>
      <c r="W103" s="38"/>
      <c r="X103" s="144"/>
      <c r="Y103" s="144"/>
      <c r="Z103" s="144"/>
      <c r="AA103" s="144"/>
      <c r="AB103" s="145"/>
      <c r="AC103" s="50">
        <f t="shared" si="37"/>
        <v>0</v>
      </c>
      <c r="AD103" s="146"/>
      <c r="AE103" s="81" t="str">
        <f t="shared" si="32"/>
        <v/>
      </c>
      <c r="AF103" s="73">
        <f t="shared" si="38"/>
        <v>0</v>
      </c>
      <c r="AG103" s="41">
        <f t="shared" si="39"/>
        <v>0</v>
      </c>
      <c r="AH103" s="41">
        <f t="shared" si="40"/>
        <v>0</v>
      </c>
      <c r="AI103" s="46">
        <f t="shared" si="41"/>
        <v>0</v>
      </c>
      <c r="AJ103" s="28">
        <f t="shared" si="42"/>
        <v>0</v>
      </c>
      <c r="AK103" s="72">
        <f t="shared" si="43"/>
        <v>0</v>
      </c>
      <c r="AL103" s="2" t="str">
        <f t="shared" si="33"/>
        <v/>
      </c>
    </row>
    <row r="104" spans="1:38" ht="27" customHeight="1" x14ac:dyDescent="0.2">
      <c r="A104" s="140"/>
      <c r="B104" s="140"/>
      <c r="C104" s="141"/>
      <c r="D104" s="141"/>
      <c r="E104" s="140"/>
      <c r="F104" s="138"/>
      <c r="G104" s="140"/>
      <c r="H104" s="142"/>
      <c r="I104" s="143"/>
      <c r="J104" s="143"/>
      <c r="K104" s="143"/>
      <c r="L104" s="143"/>
      <c r="M104" s="26">
        <f t="shared" si="34"/>
        <v>0</v>
      </c>
      <c r="N104" s="144"/>
      <c r="O104" s="144"/>
      <c r="P104" s="144"/>
      <c r="Q104" s="144"/>
      <c r="R104" s="144"/>
      <c r="S104" s="27">
        <f t="shared" si="31"/>
        <v>0</v>
      </c>
      <c r="T104" s="145"/>
      <c r="U104" s="27">
        <f t="shared" si="35"/>
        <v>0</v>
      </c>
      <c r="V104" s="82">
        <f t="shared" si="36"/>
        <v>0</v>
      </c>
      <c r="W104" s="38"/>
      <c r="X104" s="144"/>
      <c r="Y104" s="144"/>
      <c r="Z104" s="144"/>
      <c r="AA104" s="144"/>
      <c r="AB104" s="145"/>
      <c r="AC104" s="50">
        <f t="shared" si="37"/>
        <v>0</v>
      </c>
      <c r="AD104" s="146"/>
      <c r="AE104" s="81" t="str">
        <f t="shared" si="32"/>
        <v/>
      </c>
      <c r="AF104" s="73">
        <f t="shared" si="38"/>
        <v>0</v>
      </c>
      <c r="AG104" s="41">
        <f t="shared" si="39"/>
        <v>0</v>
      </c>
      <c r="AH104" s="41">
        <f t="shared" si="40"/>
        <v>0</v>
      </c>
      <c r="AI104" s="46">
        <f t="shared" si="41"/>
        <v>0</v>
      </c>
      <c r="AJ104" s="28">
        <f t="shared" si="42"/>
        <v>0</v>
      </c>
      <c r="AK104" s="72">
        <f t="shared" si="43"/>
        <v>0</v>
      </c>
      <c r="AL104" s="2" t="str">
        <f t="shared" si="33"/>
        <v/>
      </c>
    </row>
    <row r="105" spans="1:38" ht="27" customHeight="1" x14ac:dyDescent="0.2">
      <c r="A105" s="140"/>
      <c r="B105" s="140"/>
      <c r="C105" s="141"/>
      <c r="D105" s="141"/>
      <c r="E105" s="140"/>
      <c r="F105" s="138"/>
      <c r="G105" s="140"/>
      <c r="H105" s="142"/>
      <c r="I105" s="143"/>
      <c r="J105" s="143"/>
      <c r="K105" s="143"/>
      <c r="L105" s="143"/>
      <c r="M105" s="26">
        <f t="shared" si="34"/>
        <v>0</v>
      </c>
      <c r="N105" s="144"/>
      <c r="O105" s="144"/>
      <c r="P105" s="144"/>
      <c r="Q105" s="144"/>
      <c r="R105" s="144"/>
      <c r="S105" s="27">
        <f t="shared" si="31"/>
        <v>0</v>
      </c>
      <c r="T105" s="145"/>
      <c r="U105" s="27">
        <f t="shared" si="35"/>
        <v>0</v>
      </c>
      <c r="V105" s="82">
        <f t="shared" si="36"/>
        <v>0</v>
      </c>
      <c r="W105" s="38"/>
      <c r="X105" s="144"/>
      <c r="Y105" s="144"/>
      <c r="Z105" s="144"/>
      <c r="AA105" s="144"/>
      <c r="AB105" s="145"/>
      <c r="AC105" s="50">
        <f t="shared" si="37"/>
        <v>0</v>
      </c>
      <c r="AD105" s="146"/>
      <c r="AE105" s="81" t="str">
        <f t="shared" si="32"/>
        <v/>
      </c>
      <c r="AF105" s="73">
        <f t="shared" si="38"/>
        <v>0</v>
      </c>
      <c r="AG105" s="41">
        <f t="shared" si="39"/>
        <v>0</v>
      </c>
      <c r="AH105" s="41">
        <f t="shared" si="40"/>
        <v>0</v>
      </c>
      <c r="AI105" s="46">
        <f t="shared" si="41"/>
        <v>0</v>
      </c>
      <c r="AJ105" s="28">
        <f t="shared" si="42"/>
        <v>0</v>
      </c>
      <c r="AK105" s="72">
        <f t="shared" si="43"/>
        <v>0</v>
      </c>
      <c r="AL105" s="2" t="str">
        <f t="shared" si="33"/>
        <v/>
      </c>
    </row>
    <row r="106" spans="1:38" ht="27" customHeight="1" x14ac:dyDescent="0.2">
      <c r="A106" s="140"/>
      <c r="B106" s="140"/>
      <c r="C106" s="141"/>
      <c r="D106" s="141"/>
      <c r="E106" s="140"/>
      <c r="F106" s="138"/>
      <c r="G106" s="140"/>
      <c r="H106" s="142"/>
      <c r="I106" s="143"/>
      <c r="J106" s="143"/>
      <c r="K106" s="143"/>
      <c r="L106" s="143"/>
      <c r="M106" s="26">
        <f t="shared" si="34"/>
        <v>0</v>
      </c>
      <c r="N106" s="144"/>
      <c r="O106" s="144"/>
      <c r="P106" s="144"/>
      <c r="Q106" s="144"/>
      <c r="R106" s="144"/>
      <c r="S106" s="27">
        <f t="shared" si="31"/>
        <v>0</v>
      </c>
      <c r="T106" s="145"/>
      <c r="U106" s="27">
        <f t="shared" si="35"/>
        <v>0</v>
      </c>
      <c r="V106" s="82">
        <f t="shared" si="36"/>
        <v>0</v>
      </c>
      <c r="W106" s="38"/>
      <c r="X106" s="144"/>
      <c r="Y106" s="144"/>
      <c r="Z106" s="144"/>
      <c r="AA106" s="144"/>
      <c r="AB106" s="145"/>
      <c r="AC106" s="50">
        <f t="shared" si="37"/>
        <v>0</v>
      </c>
      <c r="AD106" s="146"/>
      <c r="AE106" s="81" t="str">
        <f t="shared" si="32"/>
        <v/>
      </c>
      <c r="AF106" s="73">
        <f t="shared" si="38"/>
        <v>0</v>
      </c>
      <c r="AG106" s="41">
        <f t="shared" si="39"/>
        <v>0</v>
      </c>
      <c r="AH106" s="41">
        <f t="shared" si="40"/>
        <v>0</v>
      </c>
      <c r="AI106" s="46">
        <f t="shared" si="41"/>
        <v>0</v>
      </c>
      <c r="AJ106" s="28">
        <f t="shared" si="42"/>
        <v>0</v>
      </c>
      <c r="AK106" s="72">
        <f t="shared" si="43"/>
        <v>0</v>
      </c>
      <c r="AL106" s="2" t="str">
        <f t="shared" si="33"/>
        <v/>
      </c>
    </row>
    <row r="107" spans="1:38" ht="27" customHeight="1" x14ac:dyDescent="0.2">
      <c r="A107" s="140"/>
      <c r="B107" s="140"/>
      <c r="C107" s="141"/>
      <c r="D107" s="141"/>
      <c r="E107" s="140"/>
      <c r="F107" s="138"/>
      <c r="G107" s="140"/>
      <c r="H107" s="142"/>
      <c r="I107" s="143"/>
      <c r="J107" s="143"/>
      <c r="K107" s="143"/>
      <c r="L107" s="143"/>
      <c r="M107" s="26">
        <f t="shared" si="34"/>
        <v>0</v>
      </c>
      <c r="N107" s="144"/>
      <c r="O107" s="144"/>
      <c r="P107" s="144"/>
      <c r="Q107" s="144"/>
      <c r="R107" s="144"/>
      <c r="S107" s="27">
        <f t="shared" si="31"/>
        <v>0</v>
      </c>
      <c r="T107" s="145"/>
      <c r="U107" s="27">
        <f t="shared" si="35"/>
        <v>0</v>
      </c>
      <c r="V107" s="82">
        <f t="shared" si="36"/>
        <v>0</v>
      </c>
      <c r="W107" s="38"/>
      <c r="X107" s="144"/>
      <c r="Y107" s="144"/>
      <c r="Z107" s="144"/>
      <c r="AA107" s="144"/>
      <c r="AB107" s="145"/>
      <c r="AC107" s="50">
        <f t="shared" si="37"/>
        <v>0</v>
      </c>
      <c r="AD107" s="146"/>
      <c r="AE107" s="81" t="str">
        <f t="shared" si="32"/>
        <v/>
      </c>
      <c r="AF107" s="73">
        <f t="shared" si="38"/>
        <v>0</v>
      </c>
      <c r="AG107" s="41">
        <f t="shared" si="39"/>
        <v>0</v>
      </c>
      <c r="AH107" s="41">
        <f t="shared" si="40"/>
        <v>0</v>
      </c>
      <c r="AI107" s="46">
        <f t="shared" si="41"/>
        <v>0</v>
      </c>
      <c r="AJ107" s="28">
        <f t="shared" si="42"/>
        <v>0</v>
      </c>
      <c r="AK107" s="72">
        <f t="shared" si="43"/>
        <v>0</v>
      </c>
      <c r="AL107" s="2" t="str">
        <f t="shared" si="33"/>
        <v/>
      </c>
    </row>
    <row r="108" spans="1:38" ht="27" customHeight="1" x14ac:dyDescent="0.2">
      <c r="A108" s="140"/>
      <c r="B108" s="140"/>
      <c r="C108" s="141"/>
      <c r="D108" s="141"/>
      <c r="E108" s="140"/>
      <c r="F108" s="138"/>
      <c r="G108" s="140"/>
      <c r="H108" s="142"/>
      <c r="I108" s="143"/>
      <c r="J108" s="143"/>
      <c r="K108" s="143"/>
      <c r="L108" s="143"/>
      <c r="M108" s="26">
        <f t="shared" si="34"/>
        <v>0</v>
      </c>
      <c r="N108" s="144"/>
      <c r="O108" s="144"/>
      <c r="P108" s="144"/>
      <c r="Q108" s="144"/>
      <c r="R108" s="144"/>
      <c r="S108" s="27">
        <f t="shared" si="31"/>
        <v>0</v>
      </c>
      <c r="T108" s="145"/>
      <c r="U108" s="27">
        <f t="shared" si="35"/>
        <v>0</v>
      </c>
      <c r="V108" s="82">
        <f t="shared" si="36"/>
        <v>0</v>
      </c>
      <c r="W108" s="38"/>
      <c r="X108" s="144"/>
      <c r="Y108" s="144"/>
      <c r="Z108" s="144"/>
      <c r="AA108" s="144"/>
      <c r="AB108" s="145"/>
      <c r="AC108" s="50">
        <f t="shared" si="37"/>
        <v>0</v>
      </c>
      <c r="AD108" s="146"/>
      <c r="AE108" s="81" t="str">
        <f t="shared" si="32"/>
        <v/>
      </c>
      <c r="AF108" s="73">
        <f t="shared" si="38"/>
        <v>0</v>
      </c>
      <c r="AG108" s="41">
        <f t="shared" si="39"/>
        <v>0</v>
      </c>
      <c r="AH108" s="41">
        <f t="shared" si="40"/>
        <v>0</v>
      </c>
      <c r="AI108" s="46">
        <f t="shared" si="41"/>
        <v>0</v>
      </c>
      <c r="AJ108" s="28">
        <f t="shared" si="42"/>
        <v>0</v>
      </c>
      <c r="AK108" s="72">
        <f t="shared" si="43"/>
        <v>0</v>
      </c>
      <c r="AL108" s="2" t="str">
        <f t="shared" si="33"/>
        <v/>
      </c>
    </row>
    <row r="109" spans="1:38" ht="27" customHeight="1" x14ac:dyDescent="0.2">
      <c r="A109" s="140"/>
      <c r="B109" s="140"/>
      <c r="C109" s="141"/>
      <c r="D109" s="141"/>
      <c r="E109" s="140"/>
      <c r="F109" s="138"/>
      <c r="G109" s="140"/>
      <c r="H109" s="142"/>
      <c r="I109" s="143"/>
      <c r="J109" s="143"/>
      <c r="K109" s="143"/>
      <c r="L109" s="143"/>
      <c r="M109" s="26">
        <f t="shared" si="34"/>
        <v>0</v>
      </c>
      <c r="N109" s="144"/>
      <c r="O109" s="144"/>
      <c r="P109" s="144"/>
      <c r="Q109" s="144"/>
      <c r="R109" s="144"/>
      <c r="S109" s="27">
        <f t="shared" si="31"/>
        <v>0</v>
      </c>
      <c r="T109" s="145"/>
      <c r="U109" s="27">
        <f t="shared" si="35"/>
        <v>0</v>
      </c>
      <c r="V109" s="82">
        <f t="shared" si="36"/>
        <v>0</v>
      </c>
      <c r="W109" s="38"/>
      <c r="X109" s="144"/>
      <c r="Y109" s="144"/>
      <c r="Z109" s="144"/>
      <c r="AA109" s="144"/>
      <c r="AB109" s="145"/>
      <c r="AC109" s="50">
        <f t="shared" si="37"/>
        <v>0</v>
      </c>
      <c r="AD109" s="146"/>
      <c r="AE109" s="81" t="str">
        <f t="shared" si="32"/>
        <v/>
      </c>
      <c r="AF109" s="73">
        <f t="shared" si="38"/>
        <v>0</v>
      </c>
      <c r="AG109" s="41">
        <f t="shared" si="39"/>
        <v>0</v>
      </c>
      <c r="AH109" s="41">
        <f t="shared" si="40"/>
        <v>0</v>
      </c>
      <c r="AI109" s="46">
        <f t="shared" si="41"/>
        <v>0</v>
      </c>
      <c r="AJ109" s="28">
        <f t="shared" si="42"/>
        <v>0</v>
      </c>
      <c r="AK109" s="72">
        <f t="shared" si="43"/>
        <v>0</v>
      </c>
      <c r="AL109" s="2" t="str">
        <f t="shared" si="33"/>
        <v/>
      </c>
    </row>
    <row r="110" spans="1:38" ht="27" customHeight="1" x14ac:dyDescent="0.2">
      <c r="A110" s="140"/>
      <c r="B110" s="140"/>
      <c r="C110" s="141"/>
      <c r="D110" s="141"/>
      <c r="E110" s="140"/>
      <c r="F110" s="138"/>
      <c r="G110" s="140"/>
      <c r="H110" s="142"/>
      <c r="I110" s="143"/>
      <c r="J110" s="143"/>
      <c r="K110" s="143"/>
      <c r="L110" s="143"/>
      <c r="M110" s="26">
        <f t="shared" si="34"/>
        <v>0</v>
      </c>
      <c r="N110" s="144"/>
      <c r="O110" s="144"/>
      <c r="P110" s="144"/>
      <c r="Q110" s="144"/>
      <c r="R110" s="144"/>
      <c r="S110" s="27">
        <f t="shared" si="31"/>
        <v>0</v>
      </c>
      <c r="T110" s="145"/>
      <c r="U110" s="27">
        <f t="shared" si="35"/>
        <v>0</v>
      </c>
      <c r="V110" s="82">
        <f t="shared" si="36"/>
        <v>0</v>
      </c>
      <c r="W110" s="38"/>
      <c r="X110" s="144"/>
      <c r="Y110" s="144"/>
      <c r="Z110" s="144"/>
      <c r="AA110" s="144"/>
      <c r="AB110" s="145"/>
      <c r="AC110" s="50">
        <f t="shared" si="37"/>
        <v>0</v>
      </c>
      <c r="AD110" s="146"/>
      <c r="AE110" s="81" t="str">
        <f t="shared" si="32"/>
        <v/>
      </c>
      <c r="AF110" s="73">
        <f t="shared" si="38"/>
        <v>0</v>
      </c>
      <c r="AG110" s="41">
        <f t="shared" si="39"/>
        <v>0</v>
      </c>
      <c r="AH110" s="41">
        <f t="shared" si="40"/>
        <v>0</v>
      </c>
      <c r="AI110" s="46">
        <f t="shared" si="41"/>
        <v>0</v>
      </c>
      <c r="AJ110" s="28">
        <f t="shared" si="42"/>
        <v>0</v>
      </c>
      <c r="AK110" s="72">
        <f t="shared" si="43"/>
        <v>0</v>
      </c>
      <c r="AL110" s="2" t="str">
        <f t="shared" si="33"/>
        <v/>
      </c>
    </row>
    <row r="111" spans="1:38" ht="27" customHeight="1" x14ac:dyDescent="0.2">
      <c r="A111" s="140"/>
      <c r="B111" s="140"/>
      <c r="C111" s="141"/>
      <c r="D111" s="141"/>
      <c r="E111" s="140"/>
      <c r="F111" s="138"/>
      <c r="G111" s="140"/>
      <c r="H111" s="142"/>
      <c r="I111" s="143"/>
      <c r="J111" s="143"/>
      <c r="K111" s="143"/>
      <c r="L111" s="143"/>
      <c r="M111" s="26">
        <f t="shared" si="34"/>
        <v>0</v>
      </c>
      <c r="N111" s="144"/>
      <c r="O111" s="144"/>
      <c r="P111" s="144"/>
      <c r="Q111" s="144"/>
      <c r="R111" s="144"/>
      <c r="S111" s="27">
        <f t="shared" si="31"/>
        <v>0</v>
      </c>
      <c r="T111" s="145"/>
      <c r="U111" s="27">
        <f t="shared" si="35"/>
        <v>0</v>
      </c>
      <c r="V111" s="82">
        <f t="shared" si="36"/>
        <v>0</v>
      </c>
      <c r="W111" s="38"/>
      <c r="X111" s="144"/>
      <c r="Y111" s="144"/>
      <c r="Z111" s="144"/>
      <c r="AA111" s="144"/>
      <c r="AB111" s="145"/>
      <c r="AC111" s="50">
        <f t="shared" si="37"/>
        <v>0</v>
      </c>
      <c r="AD111" s="146"/>
      <c r="AE111" s="81" t="str">
        <f t="shared" si="32"/>
        <v/>
      </c>
      <c r="AF111" s="73">
        <f t="shared" si="38"/>
        <v>0</v>
      </c>
      <c r="AG111" s="41">
        <f t="shared" si="39"/>
        <v>0</v>
      </c>
      <c r="AH111" s="41">
        <f t="shared" si="40"/>
        <v>0</v>
      </c>
      <c r="AI111" s="46">
        <f t="shared" si="41"/>
        <v>0</v>
      </c>
      <c r="AJ111" s="28">
        <f t="shared" si="42"/>
        <v>0</v>
      </c>
      <c r="AK111" s="72">
        <f t="shared" si="43"/>
        <v>0</v>
      </c>
      <c r="AL111" s="2" t="str">
        <f t="shared" si="33"/>
        <v/>
      </c>
    </row>
    <row r="112" spans="1:38" ht="27" customHeight="1" x14ac:dyDescent="0.2">
      <c r="A112" s="140"/>
      <c r="B112" s="140"/>
      <c r="C112" s="141"/>
      <c r="D112" s="141"/>
      <c r="E112" s="140"/>
      <c r="F112" s="138"/>
      <c r="G112" s="140"/>
      <c r="H112" s="142"/>
      <c r="I112" s="143"/>
      <c r="J112" s="143"/>
      <c r="K112" s="143"/>
      <c r="L112" s="143"/>
      <c r="M112" s="26">
        <f t="shared" si="34"/>
        <v>0</v>
      </c>
      <c r="N112" s="144"/>
      <c r="O112" s="144"/>
      <c r="P112" s="144"/>
      <c r="Q112" s="144"/>
      <c r="R112" s="144"/>
      <c r="S112" s="27">
        <f t="shared" si="31"/>
        <v>0</v>
      </c>
      <c r="T112" s="145"/>
      <c r="U112" s="27">
        <f t="shared" si="35"/>
        <v>0</v>
      </c>
      <c r="V112" s="82">
        <f t="shared" si="36"/>
        <v>0</v>
      </c>
      <c r="W112" s="38"/>
      <c r="X112" s="144"/>
      <c r="Y112" s="144"/>
      <c r="Z112" s="144"/>
      <c r="AA112" s="144"/>
      <c r="AB112" s="145"/>
      <c r="AC112" s="50">
        <f t="shared" si="37"/>
        <v>0</v>
      </c>
      <c r="AD112" s="146"/>
      <c r="AE112" s="81" t="str">
        <f t="shared" si="32"/>
        <v/>
      </c>
      <c r="AF112" s="73">
        <f t="shared" si="38"/>
        <v>0</v>
      </c>
      <c r="AG112" s="41">
        <f t="shared" si="39"/>
        <v>0</v>
      </c>
      <c r="AH112" s="41">
        <f t="shared" si="40"/>
        <v>0</v>
      </c>
      <c r="AI112" s="46">
        <f t="shared" si="41"/>
        <v>0</v>
      </c>
      <c r="AJ112" s="28">
        <f t="shared" si="42"/>
        <v>0</v>
      </c>
      <c r="AK112" s="72">
        <f t="shared" si="43"/>
        <v>0</v>
      </c>
      <c r="AL112" s="2" t="str">
        <f t="shared" si="33"/>
        <v/>
      </c>
    </row>
    <row r="113" spans="1:38" ht="27" customHeight="1" x14ac:dyDescent="0.2">
      <c r="A113" s="140"/>
      <c r="B113" s="140"/>
      <c r="C113" s="141"/>
      <c r="D113" s="141"/>
      <c r="E113" s="140"/>
      <c r="F113" s="138"/>
      <c r="G113" s="140"/>
      <c r="H113" s="142"/>
      <c r="I113" s="143"/>
      <c r="J113" s="143"/>
      <c r="K113" s="143"/>
      <c r="L113" s="143"/>
      <c r="M113" s="26">
        <f t="shared" si="34"/>
        <v>0</v>
      </c>
      <c r="N113" s="144"/>
      <c r="O113" s="144"/>
      <c r="P113" s="144"/>
      <c r="Q113" s="144"/>
      <c r="R113" s="144"/>
      <c r="S113" s="27">
        <f t="shared" si="31"/>
        <v>0</v>
      </c>
      <c r="T113" s="145"/>
      <c r="U113" s="27">
        <f t="shared" si="35"/>
        <v>0</v>
      </c>
      <c r="V113" s="82">
        <f t="shared" si="36"/>
        <v>0</v>
      </c>
      <c r="W113" s="38"/>
      <c r="X113" s="144"/>
      <c r="Y113" s="144"/>
      <c r="Z113" s="144"/>
      <c r="AA113" s="144"/>
      <c r="AB113" s="145"/>
      <c r="AC113" s="50">
        <f t="shared" si="37"/>
        <v>0</v>
      </c>
      <c r="AD113" s="146"/>
      <c r="AE113" s="81" t="str">
        <f t="shared" si="32"/>
        <v/>
      </c>
      <c r="AF113" s="73">
        <f t="shared" si="38"/>
        <v>0</v>
      </c>
      <c r="AG113" s="41">
        <f t="shared" si="39"/>
        <v>0</v>
      </c>
      <c r="AH113" s="41">
        <f t="shared" si="40"/>
        <v>0</v>
      </c>
      <c r="AI113" s="46">
        <f t="shared" si="41"/>
        <v>0</v>
      </c>
      <c r="AJ113" s="28">
        <f t="shared" si="42"/>
        <v>0</v>
      </c>
      <c r="AK113" s="72">
        <f t="shared" si="43"/>
        <v>0</v>
      </c>
      <c r="AL113" s="2" t="str">
        <f t="shared" si="33"/>
        <v/>
      </c>
    </row>
    <row r="114" spans="1:38" ht="27" customHeight="1" x14ac:dyDescent="0.2">
      <c r="A114" s="140"/>
      <c r="B114" s="140"/>
      <c r="C114" s="141"/>
      <c r="D114" s="141"/>
      <c r="E114" s="140"/>
      <c r="F114" s="138"/>
      <c r="G114" s="140"/>
      <c r="H114" s="142"/>
      <c r="I114" s="143"/>
      <c r="J114" s="143"/>
      <c r="K114" s="143"/>
      <c r="L114" s="143"/>
      <c r="M114" s="26">
        <f t="shared" si="34"/>
        <v>0</v>
      </c>
      <c r="N114" s="144"/>
      <c r="O114" s="144"/>
      <c r="P114" s="144"/>
      <c r="Q114" s="144"/>
      <c r="R114" s="144"/>
      <c r="S114" s="27">
        <f t="shared" si="31"/>
        <v>0</v>
      </c>
      <c r="T114" s="145"/>
      <c r="U114" s="27">
        <f t="shared" si="35"/>
        <v>0</v>
      </c>
      <c r="V114" s="82">
        <f t="shared" si="36"/>
        <v>0</v>
      </c>
      <c r="W114" s="38"/>
      <c r="X114" s="144"/>
      <c r="Y114" s="144"/>
      <c r="Z114" s="144"/>
      <c r="AA114" s="144"/>
      <c r="AB114" s="145"/>
      <c r="AC114" s="50">
        <f t="shared" si="37"/>
        <v>0</v>
      </c>
      <c r="AD114" s="146"/>
      <c r="AE114" s="81" t="str">
        <f t="shared" si="32"/>
        <v/>
      </c>
      <c r="AF114" s="73">
        <f t="shared" si="38"/>
        <v>0</v>
      </c>
      <c r="AG114" s="41">
        <f t="shared" si="39"/>
        <v>0</v>
      </c>
      <c r="AH114" s="41">
        <f t="shared" si="40"/>
        <v>0</v>
      </c>
      <c r="AI114" s="46">
        <f t="shared" si="41"/>
        <v>0</v>
      </c>
      <c r="AJ114" s="28">
        <f t="shared" si="42"/>
        <v>0</v>
      </c>
      <c r="AK114" s="72">
        <f t="shared" si="43"/>
        <v>0</v>
      </c>
      <c r="AL114" s="2" t="str">
        <f t="shared" si="33"/>
        <v/>
      </c>
    </row>
    <row r="115" spans="1:38" ht="27" customHeight="1" x14ac:dyDescent="0.2">
      <c r="A115" s="140"/>
      <c r="B115" s="140"/>
      <c r="C115" s="141"/>
      <c r="D115" s="141"/>
      <c r="E115" s="140"/>
      <c r="F115" s="138"/>
      <c r="G115" s="140"/>
      <c r="H115" s="142"/>
      <c r="I115" s="143"/>
      <c r="J115" s="143"/>
      <c r="K115" s="143"/>
      <c r="L115" s="143"/>
      <c r="M115" s="26">
        <f t="shared" si="34"/>
        <v>0</v>
      </c>
      <c r="N115" s="144"/>
      <c r="O115" s="144"/>
      <c r="P115" s="144"/>
      <c r="Q115" s="144"/>
      <c r="R115" s="144"/>
      <c r="S115" s="27">
        <f t="shared" si="31"/>
        <v>0</v>
      </c>
      <c r="T115" s="145"/>
      <c r="U115" s="27">
        <f t="shared" si="35"/>
        <v>0</v>
      </c>
      <c r="V115" s="82">
        <f t="shared" si="36"/>
        <v>0</v>
      </c>
      <c r="W115" s="38"/>
      <c r="X115" s="144"/>
      <c r="Y115" s="144"/>
      <c r="Z115" s="144"/>
      <c r="AA115" s="144"/>
      <c r="AB115" s="145"/>
      <c r="AC115" s="50">
        <f t="shared" si="37"/>
        <v>0</v>
      </c>
      <c r="AD115" s="146"/>
      <c r="AE115" s="81" t="str">
        <f t="shared" si="32"/>
        <v/>
      </c>
      <c r="AF115" s="73">
        <f t="shared" si="38"/>
        <v>0</v>
      </c>
      <c r="AG115" s="41">
        <f t="shared" si="39"/>
        <v>0</v>
      </c>
      <c r="AH115" s="41">
        <f t="shared" si="40"/>
        <v>0</v>
      </c>
      <c r="AI115" s="46">
        <f t="shared" si="41"/>
        <v>0</v>
      </c>
      <c r="AJ115" s="28">
        <f t="shared" si="42"/>
        <v>0</v>
      </c>
      <c r="AK115" s="72">
        <f t="shared" si="43"/>
        <v>0</v>
      </c>
      <c r="AL115" s="2" t="str">
        <f t="shared" si="33"/>
        <v/>
      </c>
    </row>
    <row r="116" spans="1:38" ht="27" customHeight="1" x14ac:dyDescent="0.2">
      <c r="A116" s="140"/>
      <c r="B116" s="140"/>
      <c r="C116" s="141"/>
      <c r="D116" s="141"/>
      <c r="E116" s="140"/>
      <c r="F116" s="138"/>
      <c r="G116" s="140"/>
      <c r="H116" s="142"/>
      <c r="I116" s="143"/>
      <c r="J116" s="143"/>
      <c r="K116" s="143"/>
      <c r="L116" s="143"/>
      <c r="M116" s="26">
        <f t="shared" si="34"/>
        <v>0</v>
      </c>
      <c r="N116" s="144"/>
      <c r="O116" s="144"/>
      <c r="P116" s="144"/>
      <c r="Q116" s="144"/>
      <c r="R116" s="144"/>
      <c r="S116" s="27">
        <f t="shared" si="31"/>
        <v>0</v>
      </c>
      <c r="T116" s="145"/>
      <c r="U116" s="27">
        <f t="shared" si="35"/>
        <v>0</v>
      </c>
      <c r="V116" s="82">
        <f t="shared" si="36"/>
        <v>0</v>
      </c>
      <c r="W116" s="38"/>
      <c r="X116" s="144"/>
      <c r="Y116" s="144"/>
      <c r="Z116" s="144"/>
      <c r="AA116" s="144"/>
      <c r="AB116" s="145"/>
      <c r="AC116" s="50">
        <f t="shared" si="37"/>
        <v>0</v>
      </c>
      <c r="AD116" s="146"/>
      <c r="AE116" s="81" t="str">
        <f t="shared" si="32"/>
        <v/>
      </c>
      <c r="AF116" s="73">
        <f t="shared" si="38"/>
        <v>0</v>
      </c>
      <c r="AG116" s="41">
        <f t="shared" si="39"/>
        <v>0</v>
      </c>
      <c r="AH116" s="41">
        <f t="shared" si="40"/>
        <v>0</v>
      </c>
      <c r="AI116" s="46">
        <f t="shared" si="41"/>
        <v>0</v>
      </c>
      <c r="AJ116" s="28">
        <f t="shared" si="42"/>
        <v>0</v>
      </c>
      <c r="AK116" s="72">
        <f t="shared" si="43"/>
        <v>0</v>
      </c>
      <c r="AL116" s="2" t="str">
        <f t="shared" si="33"/>
        <v/>
      </c>
    </row>
    <row r="117" spans="1:38" ht="27" customHeight="1" x14ac:dyDescent="0.2">
      <c r="A117" s="140"/>
      <c r="B117" s="140"/>
      <c r="C117" s="141"/>
      <c r="D117" s="141"/>
      <c r="E117" s="140"/>
      <c r="F117" s="138"/>
      <c r="G117" s="140"/>
      <c r="H117" s="142"/>
      <c r="I117" s="143"/>
      <c r="J117" s="143"/>
      <c r="K117" s="143"/>
      <c r="L117" s="143"/>
      <c r="M117" s="26">
        <f t="shared" si="34"/>
        <v>0</v>
      </c>
      <c r="N117" s="144"/>
      <c r="O117" s="144"/>
      <c r="P117" s="144"/>
      <c r="Q117" s="144"/>
      <c r="R117" s="144"/>
      <c r="S117" s="27">
        <f t="shared" si="31"/>
        <v>0</v>
      </c>
      <c r="T117" s="145"/>
      <c r="U117" s="27">
        <f t="shared" si="35"/>
        <v>0</v>
      </c>
      <c r="V117" s="82">
        <f t="shared" si="36"/>
        <v>0</v>
      </c>
      <c r="W117" s="38"/>
      <c r="X117" s="144"/>
      <c r="Y117" s="144"/>
      <c r="Z117" s="144"/>
      <c r="AA117" s="144"/>
      <c r="AB117" s="145"/>
      <c r="AC117" s="50">
        <f t="shared" si="37"/>
        <v>0</v>
      </c>
      <c r="AD117" s="146"/>
      <c r="AE117" s="81" t="str">
        <f t="shared" si="32"/>
        <v/>
      </c>
      <c r="AF117" s="73">
        <f t="shared" si="38"/>
        <v>0</v>
      </c>
      <c r="AG117" s="41">
        <f t="shared" si="39"/>
        <v>0</v>
      </c>
      <c r="AH117" s="41">
        <f t="shared" si="40"/>
        <v>0</v>
      </c>
      <c r="AI117" s="46">
        <f t="shared" si="41"/>
        <v>0</v>
      </c>
      <c r="AJ117" s="28">
        <f t="shared" si="42"/>
        <v>0</v>
      </c>
      <c r="AK117" s="72">
        <f t="shared" si="43"/>
        <v>0</v>
      </c>
      <c r="AL117" s="2" t="str">
        <f t="shared" si="33"/>
        <v/>
      </c>
    </row>
    <row r="118" spans="1:38" ht="27" customHeight="1" x14ac:dyDescent="0.2">
      <c r="A118" s="140"/>
      <c r="B118" s="140"/>
      <c r="C118" s="141"/>
      <c r="D118" s="141"/>
      <c r="E118" s="140"/>
      <c r="F118" s="138"/>
      <c r="G118" s="140"/>
      <c r="H118" s="142"/>
      <c r="I118" s="143"/>
      <c r="J118" s="143"/>
      <c r="K118" s="143"/>
      <c r="L118" s="143"/>
      <c r="M118" s="26">
        <f t="shared" si="34"/>
        <v>0</v>
      </c>
      <c r="N118" s="144"/>
      <c r="O118" s="144"/>
      <c r="P118" s="144"/>
      <c r="Q118" s="144"/>
      <c r="R118" s="144"/>
      <c r="S118" s="27">
        <f t="shared" si="31"/>
        <v>0</v>
      </c>
      <c r="T118" s="145"/>
      <c r="U118" s="27">
        <f t="shared" si="35"/>
        <v>0</v>
      </c>
      <c r="V118" s="82">
        <f t="shared" si="36"/>
        <v>0</v>
      </c>
      <c r="W118" s="38"/>
      <c r="X118" s="144"/>
      <c r="Y118" s="144"/>
      <c r="Z118" s="144"/>
      <c r="AA118" s="144"/>
      <c r="AB118" s="145"/>
      <c r="AC118" s="50">
        <f t="shared" si="37"/>
        <v>0</v>
      </c>
      <c r="AD118" s="146"/>
      <c r="AE118" s="81" t="str">
        <f t="shared" si="32"/>
        <v/>
      </c>
      <c r="AF118" s="73">
        <f t="shared" si="38"/>
        <v>0</v>
      </c>
      <c r="AG118" s="41">
        <f t="shared" si="39"/>
        <v>0</v>
      </c>
      <c r="AH118" s="41">
        <f t="shared" si="40"/>
        <v>0</v>
      </c>
      <c r="AI118" s="46">
        <f t="shared" si="41"/>
        <v>0</v>
      </c>
      <c r="AJ118" s="28">
        <f t="shared" si="42"/>
        <v>0</v>
      </c>
      <c r="AK118" s="72">
        <f t="shared" si="43"/>
        <v>0</v>
      </c>
      <c r="AL118" s="2" t="str">
        <f t="shared" si="33"/>
        <v/>
      </c>
    </row>
    <row r="119" spans="1:38" ht="27" customHeight="1" x14ac:dyDescent="0.2">
      <c r="A119" s="140"/>
      <c r="B119" s="140"/>
      <c r="C119" s="141"/>
      <c r="D119" s="141"/>
      <c r="E119" s="140"/>
      <c r="F119" s="138"/>
      <c r="G119" s="140"/>
      <c r="H119" s="142"/>
      <c r="I119" s="143"/>
      <c r="J119" s="143"/>
      <c r="K119" s="143"/>
      <c r="L119" s="143"/>
      <c r="M119" s="26">
        <f t="shared" si="34"/>
        <v>0</v>
      </c>
      <c r="N119" s="144"/>
      <c r="O119" s="144"/>
      <c r="P119" s="144"/>
      <c r="Q119" s="144"/>
      <c r="R119" s="144"/>
      <c r="S119" s="27">
        <f t="shared" si="31"/>
        <v>0</v>
      </c>
      <c r="T119" s="145"/>
      <c r="U119" s="27">
        <f t="shared" si="35"/>
        <v>0</v>
      </c>
      <c r="V119" s="82">
        <f t="shared" si="36"/>
        <v>0</v>
      </c>
      <c r="W119" s="38"/>
      <c r="X119" s="144"/>
      <c r="Y119" s="144"/>
      <c r="Z119" s="144"/>
      <c r="AA119" s="144"/>
      <c r="AB119" s="145"/>
      <c r="AC119" s="50">
        <f t="shared" si="37"/>
        <v>0</v>
      </c>
      <c r="AD119" s="146"/>
      <c r="AE119" s="81" t="str">
        <f t="shared" si="32"/>
        <v/>
      </c>
      <c r="AF119" s="73">
        <f t="shared" si="38"/>
        <v>0</v>
      </c>
      <c r="AG119" s="41">
        <f t="shared" si="39"/>
        <v>0</v>
      </c>
      <c r="AH119" s="41">
        <f t="shared" si="40"/>
        <v>0</v>
      </c>
      <c r="AI119" s="46">
        <f t="shared" si="41"/>
        <v>0</v>
      </c>
      <c r="AJ119" s="28">
        <f t="shared" si="42"/>
        <v>0</v>
      </c>
      <c r="AK119" s="72">
        <f t="shared" si="43"/>
        <v>0</v>
      </c>
      <c r="AL119" s="2" t="str">
        <f t="shared" si="33"/>
        <v/>
      </c>
    </row>
    <row r="120" spans="1:38" ht="27" customHeight="1" x14ac:dyDescent="0.2">
      <c r="A120" s="140"/>
      <c r="B120" s="140"/>
      <c r="C120" s="141"/>
      <c r="D120" s="141"/>
      <c r="E120" s="140"/>
      <c r="F120" s="138"/>
      <c r="G120" s="140"/>
      <c r="H120" s="142"/>
      <c r="I120" s="143"/>
      <c r="J120" s="143"/>
      <c r="K120" s="143"/>
      <c r="L120" s="143"/>
      <c r="M120" s="26">
        <f t="shared" si="34"/>
        <v>0</v>
      </c>
      <c r="N120" s="144"/>
      <c r="O120" s="144"/>
      <c r="P120" s="144"/>
      <c r="Q120" s="144"/>
      <c r="R120" s="144"/>
      <c r="S120" s="27">
        <f t="shared" si="31"/>
        <v>0</v>
      </c>
      <c r="T120" s="145"/>
      <c r="U120" s="27">
        <f t="shared" si="35"/>
        <v>0</v>
      </c>
      <c r="V120" s="82">
        <f t="shared" si="36"/>
        <v>0</v>
      </c>
      <c r="W120" s="38"/>
      <c r="X120" s="144"/>
      <c r="Y120" s="144"/>
      <c r="Z120" s="144"/>
      <c r="AA120" s="144"/>
      <c r="AB120" s="145"/>
      <c r="AC120" s="50">
        <f t="shared" si="37"/>
        <v>0</v>
      </c>
      <c r="AD120" s="146"/>
      <c r="AE120" s="81" t="str">
        <f t="shared" si="32"/>
        <v/>
      </c>
      <c r="AF120" s="73">
        <f t="shared" si="38"/>
        <v>0</v>
      </c>
      <c r="AG120" s="41">
        <f t="shared" si="39"/>
        <v>0</v>
      </c>
      <c r="AH120" s="41">
        <f t="shared" si="40"/>
        <v>0</v>
      </c>
      <c r="AI120" s="46">
        <f t="shared" si="41"/>
        <v>0</v>
      </c>
      <c r="AJ120" s="28">
        <f t="shared" si="42"/>
        <v>0</v>
      </c>
      <c r="AK120" s="72">
        <f t="shared" si="43"/>
        <v>0</v>
      </c>
      <c r="AL120" s="2" t="str">
        <f t="shared" si="33"/>
        <v/>
      </c>
    </row>
    <row r="121" spans="1:38" ht="27" customHeight="1" x14ac:dyDescent="0.2">
      <c r="A121" s="140"/>
      <c r="B121" s="140"/>
      <c r="C121" s="141"/>
      <c r="D121" s="141"/>
      <c r="E121" s="140"/>
      <c r="F121" s="138"/>
      <c r="G121" s="140"/>
      <c r="H121" s="142"/>
      <c r="I121" s="143"/>
      <c r="J121" s="143"/>
      <c r="K121" s="143"/>
      <c r="L121" s="143"/>
      <c r="M121" s="26">
        <f t="shared" si="34"/>
        <v>0</v>
      </c>
      <c r="N121" s="144"/>
      <c r="O121" s="144"/>
      <c r="P121" s="144"/>
      <c r="Q121" s="144"/>
      <c r="R121" s="144"/>
      <c r="S121" s="27">
        <f t="shared" si="31"/>
        <v>0</v>
      </c>
      <c r="T121" s="145"/>
      <c r="U121" s="27">
        <f t="shared" si="35"/>
        <v>0</v>
      </c>
      <c r="V121" s="82">
        <f t="shared" si="36"/>
        <v>0</v>
      </c>
      <c r="W121" s="38"/>
      <c r="X121" s="144"/>
      <c r="Y121" s="144"/>
      <c r="Z121" s="144"/>
      <c r="AA121" s="144"/>
      <c r="AB121" s="145"/>
      <c r="AC121" s="50">
        <f t="shared" si="37"/>
        <v>0</v>
      </c>
      <c r="AD121" s="146"/>
      <c r="AE121" s="81" t="str">
        <f t="shared" si="32"/>
        <v/>
      </c>
      <c r="AF121" s="73">
        <f t="shared" si="38"/>
        <v>0</v>
      </c>
      <c r="AG121" s="41">
        <f t="shared" si="39"/>
        <v>0</v>
      </c>
      <c r="AH121" s="41">
        <f t="shared" si="40"/>
        <v>0</v>
      </c>
      <c r="AI121" s="46">
        <f t="shared" si="41"/>
        <v>0</v>
      </c>
      <c r="AJ121" s="28">
        <f t="shared" si="42"/>
        <v>0</v>
      </c>
      <c r="AK121" s="72">
        <f t="shared" si="43"/>
        <v>0</v>
      </c>
      <c r="AL121" s="2" t="str">
        <f t="shared" si="33"/>
        <v/>
      </c>
    </row>
    <row r="122" spans="1:38" ht="27" customHeight="1" x14ac:dyDescent="0.2">
      <c r="A122" s="140"/>
      <c r="B122" s="140"/>
      <c r="C122" s="141"/>
      <c r="D122" s="141"/>
      <c r="E122" s="140"/>
      <c r="F122" s="138"/>
      <c r="G122" s="140"/>
      <c r="H122" s="142"/>
      <c r="I122" s="143"/>
      <c r="J122" s="143"/>
      <c r="K122" s="143"/>
      <c r="L122" s="143"/>
      <c r="M122" s="26">
        <f t="shared" si="34"/>
        <v>0</v>
      </c>
      <c r="N122" s="144"/>
      <c r="O122" s="144"/>
      <c r="P122" s="144"/>
      <c r="Q122" s="144"/>
      <c r="R122" s="144"/>
      <c r="S122" s="27">
        <f t="shared" si="31"/>
        <v>0</v>
      </c>
      <c r="T122" s="145"/>
      <c r="U122" s="27">
        <f t="shared" si="35"/>
        <v>0</v>
      </c>
      <c r="V122" s="82">
        <f t="shared" si="36"/>
        <v>0</v>
      </c>
      <c r="W122" s="38"/>
      <c r="X122" s="144"/>
      <c r="Y122" s="144"/>
      <c r="Z122" s="144"/>
      <c r="AA122" s="144"/>
      <c r="AB122" s="145"/>
      <c r="AC122" s="50">
        <f t="shared" si="37"/>
        <v>0</v>
      </c>
      <c r="AD122" s="146"/>
      <c r="AE122" s="81" t="str">
        <f t="shared" si="32"/>
        <v/>
      </c>
      <c r="AF122" s="73">
        <f t="shared" si="38"/>
        <v>0</v>
      </c>
      <c r="AG122" s="41">
        <f t="shared" si="39"/>
        <v>0</v>
      </c>
      <c r="AH122" s="41">
        <f t="shared" si="40"/>
        <v>0</v>
      </c>
      <c r="AI122" s="46">
        <f t="shared" si="41"/>
        <v>0</v>
      </c>
      <c r="AJ122" s="28">
        <f t="shared" si="42"/>
        <v>0</v>
      </c>
      <c r="AK122" s="72">
        <f t="shared" si="43"/>
        <v>0</v>
      </c>
      <c r="AL122" s="2" t="str">
        <f t="shared" si="33"/>
        <v/>
      </c>
    </row>
    <row r="123" spans="1:38" ht="27" customHeight="1" x14ac:dyDescent="0.2">
      <c r="A123" s="140"/>
      <c r="B123" s="140"/>
      <c r="C123" s="141"/>
      <c r="D123" s="141"/>
      <c r="E123" s="140"/>
      <c r="F123" s="138"/>
      <c r="G123" s="140"/>
      <c r="H123" s="142"/>
      <c r="I123" s="143"/>
      <c r="J123" s="143"/>
      <c r="K123" s="143"/>
      <c r="L123" s="143"/>
      <c r="M123" s="26">
        <f t="shared" si="34"/>
        <v>0</v>
      </c>
      <c r="N123" s="144"/>
      <c r="O123" s="144"/>
      <c r="P123" s="144"/>
      <c r="Q123" s="144"/>
      <c r="R123" s="144"/>
      <c r="S123" s="27">
        <f t="shared" si="31"/>
        <v>0</v>
      </c>
      <c r="T123" s="145"/>
      <c r="U123" s="27">
        <f t="shared" si="35"/>
        <v>0</v>
      </c>
      <c r="V123" s="82">
        <f t="shared" si="36"/>
        <v>0</v>
      </c>
      <c r="W123" s="38"/>
      <c r="X123" s="144"/>
      <c r="Y123" s="144"/>
      <c r="Z123" s="144"/>
      <c r="AA123" s="144"/>
      <c r="AB123" s="145"/>
      <c r="AC123" s="50">
        <f t="shared" si="37"/>
        <v>0</v>
      </c>
      <c r="AD123" s="146"/>
      <c r="AE123" s="81" t="str">
        <f t="shared" si="32"/>
        <v/>
      </c>
      <c r="AF123" s="73">
        <f t="shared" si="38"/>
        <v>0</v>
      </c>
      <c r="AG123" s="41">
        <f t="shared" si="39"/>
        <v>0</v>
      </c>
      <c r="AH123" s="41">
        <f t="shared" si="40"/>
        <v>0</v>
      </c>
      <c r="AI123" s="46">
        <f t="shared" si="41"/>
        <v>0</v>
      </c>
      <c r="AJ123" s="28">
        <f t="shared" si="42"/>
        <v>0</v>
      </c>
      <c r="AK123" s="72">
        <f t="shared" si="43"/>
        <v>0</v>
      </c>
      <c r="AL123" s="2" t="str">
        <f t="shared" si="33"/>
        <v/>
      </c>
    </row>
    <row r="124" spans="1:38" ht="27" customHeight="1" x14ac:dyDescent="0.2">
      <c r="A124" s="140"/>
      <c r="B124" s="140"/>
      <c r="C124" s="141"/>
      <c r="D124" s="141"/>
      <c r="E124" s="140"/>
      <c r="F124" s="138"/>
      <c r="G124" s="140"/>
      <c r="H124" s="142"/>
      <c r="I124" s="143"/>
      <c r="J124" s="143"/>
      <c r="K124" s="143"/>
      <c r="L124" s="143"/>
      <c r="M124" s="26">
        <f t="shared" si="34"/>
        <v>0</v>
      </c>
      <c r="N124" s="144"/>
      <c r="O124" s="144"/>
      <c r="P124" s="144"/>
      <c r="Q124" s="144"/>
      <c r="R124" s="144"/>
      <c r="S124" s="27">
        <f t="shared" si="31"/>
        <v>0</v>
      </c>
      <c r="T124" s="145"/>
      <c r="U124" s="27">
        <f t="shared" si="35"/>
        <v>0</v>
      </c>
      <c r="V124" s="82">
        <f t="shared" si="36"/>
        <v>0</v>
      </c>
      <c r="W124" s="38"/>
      <c r="X124" s="144"/>
      <c r="Y124" s="144"/>
      <c r="Z124" s="144"/>
      <c r="AA124" s="144"/>
      <c r="AB124" s="145"/>
      <c r="AC124" s="50">
        <f t="shared" si="37"/>
        <v>0</v>
      </c>
      <c r="AD124" s="146"/>
      <c r="AE124" s="81" t="str">
        <f t="shared" si="32"/>
        <v/>
      </c>
      <c r="AF124" s="73">
        <f t="shared" si="38"/>
        <v>0</v>
      </c>
      <c r="AG124" s="41">
        <f t="shared" si="39"/>
        <v>0</v>
      </c>
      <c r="AH124" s="41">
        <f t="shared" si="40"/>
        <v>0</v>
      </c>
      <c r="AI124" s="46">
        <f t="shared" si="41"/>
        <v>0</v>
      </c>
      <c r="AJ124" s="28">
        <f t="shared" si="42"/>
        <v>0</v>
      </c>
      <c r="AK124" s="72">
        <f t="shared" si="43"/>
        <v>0</v>
      </c>
      <c r="AL124" s="2" t="str">
        <f t="shared" si="33"/>
        <v/>
      </c>
    </row>
    <row r="125" spans="1:38" ht="27" customHeight="1" x14ac:dyDescent="0.2">
      <c r="A125" s="140"/>
      <c r="B125" s="140"/>
      <c r="C125" s="141"/>
      <c r="D125" s="141"/>
      <c r="E125" s="140"/>
      <c r="F125" s="138"/>
      <c r="G125" s="140"/>
      <c r="H125" s="142"/>
      <c r="I125" s="143"/>
      <c r="J125" s="143"/>
      <c r="K125" s="143"/>
      <c r="L125" s="143"/>
      <c r="M125" s="26">
        <f t="shared" si="34"/>
        <v>0</v>
      </c>
      <c r="N125" s="144"/>
      <c r="O125" s="144"/>
      <c r="P125" s="144"/>
      <c r="Q125" s="144"/>
      <c r="R125" s="144"/>
      <c r="S125" s="27">
        <f t="shared" si="31"/>
        <v>0</v>
      </c>
      <c r="T125" s="145"/>
      <c r="U125" s="27">
        <f t="shared" si="35"/>
        <v>0</v>
      </c>
      <c r="V125" s="82">
        <f t="shared" si="36"/>
        <v>0</v>
      </c>
      <c r="W125" s="38"/>
      <c r="X125" s="144"/>
      <c r="Y125" s="144"/>
      <c r="Z125" s="144"/>
      <c r="AA125" s="144"/>
      <c r="AB125" s="145"/>
      <c r="AC125" s="50">
        <f t="shared" si="37"/>
        <v>0</v>
      </c>
      <c r="AD125" s="146"/>
      <c r="AE125" s="81" t="str">
        <f t="shared" si="32"/>
        <v/>
      </c>
      <c r="AF125" s="73">
        <f t="shared" si="38"/>
        <v>0</v>
      </c>
      <c r="AG125" s="41">
        <f t="shared" si="39"/>
        <v>0</v>
      </c>
      <c r="AH125" s="41">
        <f t="shared" si="40"/>
        <v>0</v>
      </c>
      <c r="AI125" s="46">
        <f t="shared" si="41"/>
        <v>0</v>
      </c>
      <c r="AJ125" s="28">
        <f t="shared" si="42"/>
        <v>0</v>
      </c>
      <c r="AK125" s="72">
        <f t="shared" si="43"/>
        <v>0</v>
      </c>
      <c r="AL125" s="2" t="str">
        <f t="shared" si="33"/>
        <v/>
      </c>
    </row>
    <row r="126" spans="1:38" ht="27" customHeight="1" x14ac:dyDescent="0.2">
      <c r="A126" s="140"/>
      <c r="B126" s="140"/>
      <c r="C126" s="141"/>
      <c r="D126" s="141"/>
      <c r="E126" s="140"/>
      <c r="F126" s="138"/>
      <c r="G126" s="140"/>
      <c r="H126" s="142"/>
      <c r="I126" s="143"/>
      <c r="J126" s="143"/>
      <c r="K126" s="143"/>
      <c r="L126" s="143"/>
      <c r="M126" s="26">
        <f t="shared" si="34"/>
        <v>0</v>
      </c>
      <c r="N126" s="144"/>
      <c r="O126" s="144"/>
      <c r="P126" s="144"/>
      <c r="Q126" s="144"/>
      <c r="R126" s="144"/>
      <c r="S126" s="27">
        <f t="shared" si="31"/>
        <v>0</v>
      </c>
      <c r="T126" s="145"/>
      <c r="U126" s="27">
        <f t="shared" si="35"/>
        <v>0</v>
      </c>
      <c r="V126" s="82">
        <f t="shared" si="36"/>
        <v>0</v>
      </c>
      <c r="W126" s="38"/>
      <c r="X126" s="144"/>
      <c r="Y126" s="144"/>
      <c r="Z126" s="144"/>
      <c r="AA126" s="144"/>
      <c r="AB126" s="145"/>
      <c r="AC126" s="50">
        <f t="shared" si="37"/>
        <v>0</v>
      </c>
      <c r="AD126" s="146"/>
      <c r="AE126" s="81" t="str">
        <f t="shared" si="32"/>
        <v/>
      </c>
      <c r="AF126" s="73">
        <f t="shared" si="38"/>
        <v>0</v>
      </c>
      <c r="AG126" s="41">
        <f t="shared" si="39"/>
        <v>0</v>
      </c>
      <c r="AH126" s="41">
        <f t="shared" si="40"/>
        <v>0</v>
      </c>
      <c r="AI126" s="46">
        <f t="shared" si="41"/>
        <v>0</v>
      </c>
      <c r="AJ126" s="28">
        <f t="shared" si="42"/>
        <v>0</v>
      </c>
      <c r="AK126" s="72">
        <f t="shared" si="43"/>
        <v>0</v>
      </c>
      <c r="AL126" s="2" t="str">
        <f t="shared" si="33"/>
        <v/>
      </c>
    </row>
    <row r="127" spans="1:38" ht="27" customHeight="1" x14ac:dyDescent="0.2">
      <c r="A127" s="140"/>
      <c r="B127" s="140"/>
      <c r="C127" s="141"/>
      <c r="D127" s="141"/>
      <c r="E127" s="140"/>
      <c r="F127" s="138"/>
      <c r="G127" s="140"/>
      <c r="H127" s="142"/>
      <c r="I127" s="143"/>
      <c r="J127" s="143"/>
      <c r="K127" s="143"/>
      <c r="L127" s="143"/>
      <c r="M127" s="26">
        <f t="shared" si="34"/>
        <v>0</v>
      </c>
      <c r="N127" s="144"/>
      <c r="O127" s="144"/>
      <c r="P127" s="144"/>
      <c r="Q127" s="144"/>
      <c r="R127" s="144"/>
      <c r="S127" s="27">
        <f t="shared" si="31"/>
        <v>0</v>
      </c>
      <c r="T127" s="145"/>
      <c r="U127" s="27">
        <f t="shared" si="35"/>
        <v>0</v>
      </c>
      <c r="V127" s="82">
        <f t="shared" si="36"/>
        <v>0</v>
      </c>
      <c r="W127" s="38"/>
      <c r="X127" s="144"/>
      <c r="Y127" s="144"/>
      <c r="Z127" s="144"/>
      <c r="AA127" s="144"/>
      <c r="AB127" s="145"/>
      <c r="AC127" s="50">
        <f t="shared" si="37"/>
        <v>0</v>
      </c>
      <c r="AD127" s="146"/>
      <c r="AE127" s="81" t="str">
        <f t="shared" si="32"/>
        <v/>
      </c>
      <c r="AF127" s="73">
        <f t="shared" si="38"/>
        <v>0</v>
      </c>
      <c r="AG127" s="41">
        <f t="shared" si="39"/>
        <v>0</v>
      </c>
      <c r="AH127" s="41">
        <f t="shared" si="40"/>
        <v>0</v>
      </c>
      <c r="AI127" s="46">
        <f t="shared" si="41"/>
        <v>0</v>
      </c>
      <c r="AJ127" s="28">
        <f t="shared" si="42"/>
        <v>0</v>
      </c>
      <c r="AK127" s="72">
        <f t="shared" si="43"/>
        <v>0</v>
      </c>
      <c r="AL127" s="2" t="str">
        <f t="shared" si="33"/>
        <v/>
      </c>
    </row>
    <row r="128" spans="1:38" ht="27" customHeight="1" x14ac:dyDescent="0.2">
      <c r="A128" s="140"/>
      <c r="B128" s="140"/>
      <c r="C128" s="141"/>
      <c r="D128" s="141"/>
      <c r="E128" s="140"/>
      <c r="F128" s="138"/>
      <c r="G128" s="140"/>
      <c r="H128" s="142"/>
      <c r="I128" s="143"/>
      <c r="J128" s="143"/>
      <c r="K128" s="143"/>
      <c r="L128" s="143"/>
      <c r="M128" s="26">
        <f t="shared" si="34"/>
        <v>0</v>
      </c>
      <c r="N128" s="144"/>
      <c r="O128" s="144"/>
      <c r="P128" s="144"/>
      <c r="Q128" s="144"/>
      <c r="R128" s="144"/>
      <c r="S128" s="27">
        <f t="shared" si="31"/>
        <v>0</v>
      </c>
      <c r="T128" s="145"/>
      <c r="U128" s="27">
        <f t="shared" si="35"/>
        <v>0</v>
      </c>
      <c r="V128" s="82">
        <f t="shared" si="36"/>
        <v>0</v>
      </c>
      <c r="W128" s="38"/>
      <c r="X128" s="144"/>
      <c r="Y128" s="144"/>
      <c r="Z128" s="144"/>
      <c r="AA128" s="144"/>
      <c r="AB128" s="145"/>
      <c r="AC128" s="50">
        <f t="shared" si="37"/>
        <v>0</v>
      </c>
      <c r="AD128" s="146"/>
      <c r="AE128" s="81" t="str">
        <f t="shared" si="32"/>
        <v/>
      </c>
      <c r="AF128" s="73">
        <f t="shared" si="38"/>
        <v>0</v>
      </c>
      <c r="AG128" s="41">
        <f t="shared" si="39"/>
        <v>0</v>
      </c>
      <c r="AH128" s="41">
        <f t="shared" si="40"/>
        <v>0</v>
      </c>
      <c r="AI128" s="46">
        <f t="shared" si="41"/>
        <v>0</v>
      </c>
      <c r="AJ128" s="28">
        <f t="shared" si="42"/>
        <v>0</v>
      </c>
      <c r="AK128" s="72">
        <f t="shared" si="43"/>
        <v>0</v>
      </c>
      <c r="AL128" s="2" t="str">
        <f t="shared" si="33"/>
        <v/>
      </c>
    </row>
    <row r="129" spans="1:38" ht="27" customHeight="1" x14ac:dyDescent="0.2">
      <c r="A129" s="140"/>
      <c r="B129" s="140"/>
      <c r="C129" s="141"/>
      <c r="D129" s="141"/>
      <c r="E129" s="140"/>
      <c r="F129" s="138"/>
      <c r="G129" s="140"/>
      <c r="H129" s="142"/>
      <c r="I129" s="143"/>
      <c r="J129" s="143"/>
      <c r="K129" s="143"/>
      <c r="L129" s="143"/>
      <c r="M129" s="26">
        <f t="shared" si="34"/>
        <v>0</v>
      </c>
      <c r="N129" s="144"/>
      <c r="O129" s="144"/>
      <c r="P129" s="144"/>
      <c r="Q129" s="144"/>
      <c r="R129" s="144"/>
      <c r="S129" s="27">
        <f t="shared" si="31"/>
        <v>0</v>
      </c>
      <c r="T129" s="145"/>
      <c r="U129" s="27">
        <f t="shared" si="35"/>
        <v>0</v>
      </c>
      <c r="V129" s="82">
        <f t="shared" si="36"/>
        <v>0</v>
      </c>
      <c r="W129" s="38"/>
      <c r="X129" s="144"/>
      <c r="Y129" s="144"/>
      <c r="Z129" s="144"/>
      <c r="AA129" s="144"/>
      <c r="AB129" s="145"/>
      <c r="AC129" s="50">
        <f t="shared" si="37"/>
        <v>0</v>
      </c>
      <c r="AD129" s="146"/>
      <c r="AE129" s="81" t="str">
        <f t="shared" si="32"/>
        <v/>
      </c>
      <c r="AF129" s="73">
        <f t="shared" si="38"/>
        <v>0</v>
      </c>
      <c r="AG129" s="41">
        <f t="shared" si="39"/>
        <v>0</v>
      </c>
      <c r="AH129" s="41">
        <f t="shared" si="40"/>
        <v>0</v>
      </c>
      <c r="AI129" s="46">
        <f t="shared" si="41"/>
        <v>0</v>
      </c>
      <c r="AJ129" s="28">
        <f t="shared" si="42"/>
        <v>0</v>
      </c>
      <c r="AK129" s="72">
        <f t="shared" si="43"/>
        <v>0</v>
      </c>
      <c r="AL129" s="2" t="str">
        <f t="shared" si="33"/>
        <v/>
      </c>
    </row>
    <row r="130" spans="1:38" ht="27" customHeight="1" x14ac:dyDescent="0.2">
      <c r="A130" s="140"/>
      <c r="B130" s="140"/>
      <c r="C130" s="141"/>
      <c r="D130" s="141"/>
      <c r="E130" s="140"/>
      <c r="F130" s="138"/>
      <c r="G130" s="140"/>
      <c r="H130" s="142"/>
      <c r="I130" s="143"/>
      <c r="J130" s="143"/>
      <c r="K130" s="143"/>
      <c r="L130" s="143"/>
      <c r="M130" s="26">
        <f t="shared" si="34"/>
        <v>0</v>
      </c>
      <c r="N130" s="144"/>
      <c r="O130" s="144"/>
      <c r="P130" s="144"/>
      <c r="Q130" s="144"/>
      <c r="R130" s="144"/>
      <c r="S130" s="27">
        <f t="shared" si="31"/>
        <v>0</v>
      </c>
      <c r="T130" s="145"/>
      <c r="U130" s="27">
        <f t="shared" si="35"/>
        <v>0</v>
      </c>
      <c r="V130" s="82">
        <f t="shared" si="36"/>
        <v>0</v>
      </c>
      <c r="W130" s="38"/>
      <c r="X130" s="144"/>
      <c r="Y130" s="144"/>
      <c r="Z130" s="144"/>
      <c r="AA130" s="144"/>
      <c r="AB130" s="145"/>
      <c r="AC130" s="50">
        <f t="shared" si="37"/>
        <v>0</v>
      </c>
      <c r="AD130" s="146"/>
      <c r="AE130" s="81" t="str">
        <f t="shared" si="32"/>
        <v/>
      </c>
      <c r="AF130" s="73">
        <f t="shared" si="38"/>
        <v>0</v>
      </c>
      <c r="AG130" s="41">
        <f t="shared" si="39"/>
        <v>0</v>
      </c>
      <c r="AH130" s="41">
        <f t="shared" si="40"/>
        <v>0</v>
      </c>
      <c r="AI130" s="46">
        <f t="shared" si="41"/>
        <v>0</v>
      </c>
      <c r="AJ130" s="28">
        <f t="shared" si="42"/>
        <v>0</v>
      </c>
      <c r="AK130" s="72">
        <f t="shared" si="43"/>
        <v>0</v>
      </c>
      <c r="AL130" s="2" t="str">
        <f t="shared" si="33"/>
        <v/>
      </c>
    </row>
    <row r="131" spans="1:38" ht="27" customHeight="1" x14ac:dyDescent="0.2">
      <c r="A131" s="140"/>
      <c r="B131" s="140"/>
      <c r="C131" s="141"/>
      <c r="D131" s="141"/>
      <c r="E131" s="140"/>
      <c r="F131" s="138"/>
      <c r="G131" s="140"/>
      <c r="H131" s="142"/>
      <c r="I131" s="143"/>
      <c r="J131" s="143"/>
      <c r="K131" s="143"/>
      <c r="L131" s="143"/>
      <c r="M131" s="26">
        <f t="shared" si="34"/>
        <v>0</v>
      </c>
      <c r="N131" s="144"/>
      <c r="O131" s="144"/>
      <c r="P131" s="144"/>
      <c r="Q131" s="144"/>
      <c r="R131" s="144"/>
      <c r="S131" s="27">
        <f t="shared" si="31"/>
        <v>0</v>
      </c>
      <c r="T131" s="145"/>
      <c r="U131" s="27">
        <f t="shared" si="35"/>
        <v>0</v>
      </c>
      <c r="V131" s="82">
        <f t="shared" si="36"/>
        <v>0</v>
      </c>
      <c r="W131" s="38"/>
      <c r="X131" s="144"/>
      <c r="Y131" s="144"/>
      <c r="Z131" s="144"/>
      <c r="AA131" s="144"/>
      <c r="AB131" s="145"/>
      <c r="AC131" s="50">
        <f t="shared" si="37"/>
        <v>0</v>
      </c>
      <c r="AD131" s="146"/>
      <c r="AE131" s="81" t="str">
        <f t="shared" si="32"/>
        <v/>
      </c>
      <c r="AF131" s="73">
        <f t="shared" si="38"/>
        <v>0</v>
      </c>
      <c r="AG131" s="41">
        <f t="shared" si="39"/>
        <v>0</v>
      </c>
      <c r="AH131" s="41">
        <f t="shared" si="40"/>
        <v>0</v>
      </c>
      <c r="AI131" s="46">
        <f t="shared" si="41"/>
        <v>0</v>
      </c>
      <c r="AJ131" s="28">
        <f t="shared" si="42"/>
        <v>0</v>
      </c>
      <c r="AK131" s="72">
        <f t="shared" si="43"/>
        <v>0</v>
      </c>
      <c r="AL131" s="2" t="str">
        <f t="shared" si="33"/>
        <v/>
      </c>
    </row>
    <row r="132" spans="1:38" ht="27" customHeight="1" x14ac:dyDescent="0.2">
      <c r="A132" s="140"/>
      <c r="B132" s="140"/>
      <c r="C132" s="141"/>
      <c r="D132" s="141"/>
      <c r="E132" s="140"/>
      <c r="F132" s="138"/>
      <c r="G132" s="140"/>
      <c r="H132" s="142"/>
      <c r="I132" s="143"/>
      <c r="J132" s="143"/>
      <c r="K132" s="143"/>
      <c r="L132" s="143"/>
      <c r="M132" s="26">
        <f t="shared" si="34"/>
        <v>0</v>
      </c>
      <c r="N132" s="144"/>
      <c r="O132" s="144"/>
      <c r="P132" s="144"/>
      <c r="Q132" s="144"/>
      <c r="R132" s="144"/>
      <c r="S132" s="27">
        <f t="shared" si="31"/>
        <v>0</v>
      </c>
      <c r="T132" s="145"/>
      <c r="U132" s="27">
        <f t="shared" si="35"/>
        <v>0</v>
      </c>
      <c r="V132" s="82">
        <f t="shared" si="36"/>
        <v>0</v>
      </c>
      <c r="W132" s="38"/>
      <c r="X132" s="144"/>
      <c r="Y132" s="144"/>
      <c r="Z132" s="144"/>
      <c r="AA132" s="144"/>
      <c r="AB132" s="145"/>
      <c r="AC132" s="50">
        <f t="shared" si="37"/>
        <v>0</v>
      </c>
      <c r="AD132" s="146"/>
      <c r="AE132" s="81" t="str">
        <f t="shared" si="32"/>
        <v/>
      </c>
      <c r="AF132" s="73">
        <f t="shared" si="38"/>
        <v>0</v>
      </c>
      <c r="AG132" s="41">
        <f t="shared" si="39"/>
        <v>0</v>
      </c>
      <c r="AH132" s="41">
        <f t="shared" si="40"/>
        <v>0</v>
      </c>
      <c r="AI132" s="46">
        <f t="shared" si="41"/>
        <v>0</v>
      </c>
      <c r="AJ132" s="28">
        <f t="shared" si="42"/>
        <v>0</v>
      </c>
      <c r="AK132" s="72">
        <f t="shared" si="43"/>
        <v>0</v>
      </c>
      <c r="AL132" s="2" t="str">
        <f t="shared" si="33"/>
        <v/>
      </c>
    </row>
    <row r="133" spans="1:38" ht="27" customHeight="1" x14ac:dyDescent="0.2">
      <c r="A133" s="140"/>
      <c r="B133" s="140"/>
      <c r="C133" s="141"/>
      <c r="D133" s="141"/>
      <c r="E133" s="140"/>
      <c r="F133" s="138"/>
      <c r="G133" s="140"/>
      <c r="H133" s="142"/>
      <c r="I133" s="143"/>
      <c r="J133" s="143"/>
      <c r="K133" s="143"/>
      <c r="L133" s="143"/>
      <c r="M133" s="26">
        <f t="shared" si="34"/>
        <v>0</v>
      </c>
      <c r="N133" s="144"/>
      <c r="O133" s="144"/>
      <c r="P133" s="144"/>
      <c r="Q133" s="144"/>
      <c r="R133" s="144"/>
      <c r="S133" s="27">
        <f t="shared" si="31"/>
        <v>0</v>
      </c>
      <c r="T133" s="145"/>
      <c r="U133" s="27">
        <f t="shared" si="35"/>
        <v>0</v>
      </c>
      <c r="V133" s="82">
        <f t="shared" si="36"/>
        <v>0</v>
      </c>
      <c r="W133" s="38"/>
      <c r="X133" s="144"/>
      <c r="Y133" s="144"/>
      <c r="Z133" s="144"/>
      <c r="AA133" s="144"/>
      <c r="AB133" s="145"/>
      <c r="AC133" s="50">
        <f t="shared" si="37"/>
        <v>0</v>
      </c>
      <c r="AD133" s="146"/>
      <c r="AE133" s="81" t="str">
        <f t="shared" si="32"/>
        <v/>
      </c>
      <c r="AF133" s="73">
        <f t="shared" si="38"/>
        <v>0</v>
      </c>
      <c r="AG133" s="41">
        <f t="shared" si="39"/>
        <v>0</v>
      </c>
      <c r="AH133" s="41">
        <f t="shared" si="40"/>
        <v>0</v>
      </c>
      <c r="AI133" s="46">
        <f t="shared" si="41"/>
        <v>0</v>
      </c>
      <c r="AJ133" s="28">
        <f t="shared" si="42"/>
        <v>0</v>
      </c>
      <c r="AK133" s="72">
        <f t="shared" si="43"/>
        <v>0</v>
      </c>
      <c r="AL133" s="2" t="str">
        <f t="shared" si="33"/>
        <v/>
      </c>
    </row>
    <row r="134" spans="1:38" ht="27" customHeight="1" x14ac:dyDescent="0.2">
      <c r="A134" s="140"/>
      <c r="B134" s="140"/>
      <c r="C134" s="141"/>
      <c r="D134" s="141"/>
      <c r="E134" s="140"/>
      <c r="F134" s="138"/>
      <c r="G134" s="140"/>
      <c r="H134" s="142"/>
      <c r="I134" s="143"/>
      <c r="J134" s="143"/>
      <c r="K134" s="143"/>
      <c r="L134" s="143"/>
      <c r="M134" s="26">
        <f t="shared" si="34"/>
        <v>0</v>
      </c>
      <c r="N134" s="144"/>
      <c r="O134" s="144"/>
      <c r="P134" s="144"/>
      <c r="Q134" s="144"/>
      <c r="R134" s="144"/>
      <c r="S134" s="27">
        <f t="shared" ref="S134:S197" si="44">H134*N134+I134*O134+J134*P134+K134*Q134+L134*R134</f>
        <v>0</v>
      </c>
      <c r="T134" s="145"/>
      <c r="U134" s="27">
        <f t="shared" si="35"/>
        <v>0</v>
      </c>
      <c r="V134" s="82">
        <f t="shared" si="36"/>
        <v>0</v>
      </c>
      <c r="W134" s="38"/>
      <c r="X134" s="144"/>
      <c r="Y134" s="144"/>
      <c r="Z134" s="144"/>
      <c r="AA134" s="144"/>
      <c r="AB134" s="145"/>
      <c r="AC134" s="50">
        <f t="shared" si="37"/>
        <v>0</v>
      </c>
      <c r="AD134" s="146"/>
      <c r="AE134" s="81" t="str">
        <f t="shared" ref="AE134:AE197" si="45">IF($AD134=0,"",IF(ISERROR(HLOOKUP($AD134,taux_a,$AL134,0)),"verifier saisie",HLOOKUP($AD134,taux_a,$AL134,0)))</f>
        <v/>
      </c>
      <c r="AF134" s="73">
        <f t="shared" si="38"/>
        <v>0</v>
      </c>
      <c r="AG134" s="41">
        <f t="shared" si="39"/>
        <v>0</v>
      </c>
      <c r="AH134" s="41">
        <f t="shared" si="40"/>
        <v>0</v>
      </c>
      <c r="AI134" s="46">
        <f t="shared" si="41"/>
        <v>0</v>
      </c>
      <c r="AJ134" s="28">
        <f t="shared" si="42"/>
        <v>0</v>
      </c>
      <c r="AK134" s="72">
        <f t="shared" si="43"/>
        <v>0</v>
      </c>
      <c r="AL134" s="2" t="str">
        <f t="shared" ref="AL134:AL197" si="46">IF(D134="","",VLOOKUP(HLOOKUP(D134,Matrice_clefs,2,0),taux_a,4,0))</f>
        <v/>
      </c>
    </row>
    <row r="135" spans="1:38" ht="27" customHeight="1" x14ac:dyDescent="0.2">
      <c r="A135" s="140"/>
      <c r="B135" s="140"/>
      <c r="C135" s="141"/>
      <c r="D135" s="141"/>
      <c r="E135" s="140"/>
      <c r="F135" s="138"/>
      <c r="G135" s="140"/>
      <c r="H135" s="142"/>
      <c r="I135" s="143"/>
      <c r="J135" s="143"/>
      <c r="K135" s="143"/>
      <c r="L135" s="143"/>
      <c r="M135" s="26">
        <f t="shared" ref="M135:M198" si="47">SUM(H135:L135)</f>
        <v>0</v>
      </c>
      <c r="N135" s="144"/>
      <c r="O135" s="144"/>
      <c r="P135" s="144"/>
      <c r="Q135" s="144"/>
      <c r="R135" s="144"/>
      <c r="S135" s="27">
        <f t="shared" si="44"/>
        <v>0</v>
      </c>
      <c r="T135" s="145"/>
      <c r="U135" s="27">
        <f t="shared" ref="U135:U198" si="48">S135-T135</f>
        <v>0</v>
      </c>
      <c r="V135" s="82">
        <f t="shared" ref="V135:V198" si="49">15%*S135</f>
        <v>0</v>
      </c>
      <c r="W135" s="38"/>
      <c r="X135" s="144"/>
      <c r="Y135" s="144"/>
      <c r="Z135" s="144"/>
      <c r="AA135" s="144"/>
      <c r="AB135" s="145"/>
      <c r="AC135" s="50">
        <f t="shared" ref="AC135:AC198" si="50">+SUM(U135:AA135)</f>
        <v>0</v>
      </c>
      <c r="AD135" s="146"/>
      <c r="AE135" s="81" t="str">
        <f t="shared" si="45"/>
        <v/>
      </c>
      <c r="AF135" s="73">
        <f t="shared" ref="AF135:AF198" si="51">IF(OR(AD135="DE",AD135="RI"),AC135,0)</f>
        <v>0</v>
      </c>
      <c r="AG135" s="41">
        <f t="shared" ref="AG135:AG198" si="52">IF($AD135="NE",$AC135,0)</f>
        <v>0</v>
      </c>
      <c r="AH135" s="41">
        <f t="shared" ref="AH135:AH198" si="53">IF($AD135="NR",$AC135,0)</f>
        <v>0</v>
      </c>
      <c r="AI135" s="46">
        <f t="shared" ref="AI135:AI198" si="54">AG135+AH135</f>
        <v>0</v>
      </c>
      <c r="AJ135" s="28">
        <f t="shared" ref="AJ135:AJ198" si="55">AK135</f>
        <v>0</v>
      </c>
      <c r="AK135" s="72">
        <f t="shared" ref="AK135:AK198" si="56">IF(ISERROR(AF135*AE135),0,AF135*AE135)</f>
        <v>0</v>
      </c>
      <c r="AL135" s="2" t="str">
        <f t="shared" si="46"/>
        <v/>
      </c>
    </row>
    <row r="136" spans="1:38" ht="27" customHeight="1" x14ac:dyDescent="0.2">
      <c r="A136" s="140"/>
      <c r="B136" s="140"/>
      <c r="C136" s="141"/>
      <c r="D136" s="141"/>
      <c r="E136" s="140"/>
      <c r="F136" s="138"/>
      <c r="G136" s="140"/>
      <c r="H136" s="142"/>
      <c r="I136" s="143"/>
      <c r="J136" s="143"/>
      <c r="K136" s="143"/>
      <c r="L136" s="143"/>
      <c r="M136" s="26">
        <f t="shared" si="47"/>
        <v>0</v>
      </c>
      <c r="N136" s="144"/>
      <c r="O136" s="144"/>
      <c r="P136" s="144"/>
      <c r="Q136" s="144"/>
      <c r="R136" s="144"/>
      <c r="S136" s="27">
        <f t="shared" si="44"/>
        <v>0</v>
      </c>
      <c r="T136" s="145"/>
      <c r="U136" s="27">
        <f t="shared" si="48"/>
        <v>0</v>
      </c>
      <c r="V136" s="82">
        <f t="shared" si="49"/>
        <v>0</v>
      </c>
      <c r="W136" s="38"/>
      <c r="X136" s="144"/>
      <c r="Y136" s="144"/>
      <c r="Z136" s="144"/>
      <c r="AA136" s="144"/>
      <c r="AB136" s="145"/>
      <c r="AC136" s="50">
        <f t="shared" si="50"/>
        <v>0</v>
      </c>
      <c r="AD136" s="146"/>
      <c r="AE136" s="81" t="str">
        <f t="shared" si="45"/>
        <v/>
      </c>
      <c r="AF136" s="73">
        <f t="shared" si="51"/>
        <v>0</v>
      </c>
      <c r="AG136" s="41">
        <f t="shared" si="52"/>
        <v>0</v>
      </c>
      <c r="AH136" s="41">
        <f t="shared" si="53"/>
        <v>0</v>
      </c>
      <c r="AI136" s="46">
        <f t="shared" si="54"/>
        <v>0</v>
      </c>
      <c r="AJ136" s="28">
        <f t="shared" si="55"/>
        <v>0</v>
      </c>
      <c r="AK136" s="72">
        <f t="shared" si="56"/>
        <v>0</v>
      </c>
      <c r="AL136" s="2" t="str">
        <f t="shared" si="46"/>
        <v/>
      </c>
    </row>
    <row r="137" spans="1:38" ht="27" customHeight="1" x14ac:dyDescent="0.2">
      <c r="A137" s="140"/>
      <c r="B137" s="140"/>
      <c r="C137" s="141"/>
      <c r="D137" s="141"/>
      <c r="E137" s="140"/>
      <c r="F137" s="138"/>
      <c r="G137" s="140"/>
      <c r="H137" s="142"/>
      <c r="I137" s="143"/>
      <c r="J137" s="143"/>
      <c r="K137" s="143"/>
      <c r="L137" s="143"/>
      <c r="M137" s="26">
        <f t="shared" si="47"/>
        <v>0</v>
      </c>
      <c r="N137" s="144"/>
      <c r="O137" s="144"/>
      <c r="P137" s="144"/>
      <c r="Q137" s="144"/>
      <c r="R137" s="144"/>
      <c r="S137" s="27">
        <f t="shared" si="44"/>
        <v>0</v>
      </c>
      <c r="T137" s="145"/>
      <c r="U137" s="27">
        <f t="shared" si="48"/>
        <v>0</v>
      </c>
      <c r="V137" s="82">
        <f t="shared" si="49"/>
        <v>0</v>
      </c>
      <c r="W137" s="38"/>
      <c r="X137" s="144"/>
      <c r="Y137" s="144"/>
      <c r="Z137" s="144"/>
      <c r="AA137" s="144"/>
      <c r="AB137" s="145"/>
      <c r="AC137" s="50">
        <f t="shared" si="50"/>
        <v>0</v>
      </c>
      <c r="AD137" s="146"/>
      <c r="AE137" s="81" t="str">
        <f t="shared" si="45"/>
        <v/>
      </c>
      <c r="AF137" s="73">
        <f t="shared" si="51"/>
        <v>0</v>
      </c>
      <c r="AG137" s="41">
        <f t="shared" si="52"/>
        <v>0</v>
      </c>
      <c r="AH137" s="41">
        <f t="shared" si="53"/>
        <v>0</v>
      </c>
      <c r="AI137" s="46">
        <f t="shared" si="54"/>
        <v>0</v>
      </c>
      <c r="AJ137" s="28">
        <f t="shared" si="55"/>
        <v>0</v>
      </c>
      <c r="AK137" s="72">
        <f t="shared" si="56"/>
        <v>0</v>
      </c>
      <c r="AL137" s="2" t="str">
        <f t="shared" si="46"/>
        <v/>
      </c>
    </row>
    <row r="138" spans="1:38" ht="27" customHeight="1" x14ac:dyDescent="0.2">
      <c r="A138" s="140"/>
      <c r="B138" s="140"/>
      <c r="C138" s="141"/>
      <c r="D138" s="141"/>
      <c r="E138" s="140"/>
      <c r="F138" s="138"/>
      <c r="G138" s="140"/>
      <c r="H138" s="142"/>
      <c r="I138" s="143"/>
      <c r="J138" s="143"/>
      <c r="K138" s="143"/>
      <c r="L138" s="143"/>
      <c r="M138" s="26">
        <f t="shared" si="47"/>
        <v>0</v>
      </c>
      <c r="N138" s="144"/>
      <c r="O138" s="144"/>
      <c r="P138" s="144"/>
      <c r="Q138" s="144"/>
      <c r="R138" s="144"/>
      <c r="S138" s="27">
        <f t="shared" si="44"/>
        <v>0</v>
      </c>
      <c r="T138" s="145"/>
      <c r="U138" s="27">
        <f t="shared" si="48"/>
        <v>0</v>
      </c>
      <c r="V138" s="82">
        <f t="shared" si="49"/>
        <v>0</v>
      </c>
      <c r="W138" s="38"/>
      <c r="X138" s="144"/>
      <c r="Y138" s="144"/>
      <c r="Z138" s="144"/>
      <c r="AA138" s="144"/>
      <c r="AB138" s="145"/>
      <c r="AC138" s="50">
        <f t="shared" si="50"/>
        <v>0</v>
      </c>
      <c r="AD138" s="146"/>
      <c r="AE138" s="81" t="str">
        <f t="shared" si="45"/>
        <v/>
      </c>
      <c r="AF138" s="73">
        <f t="shared" si="51"/>
        <v>0</v>
      </c>
      <c r="AG138" s="41">
        <f t="shared" si="52"/>
        <v>0</v>
      </c>
      <c r="AH138" s="41">
        <f t="shared" si="53"/>
        <v>0</v>
      </c>
      <c r="AI138" s="46">
        <f t="shared" si="54"/>
        <v>0</v>
      </c>
      <c r="AJ138" s="28">
        <f t="shared" si="55"/>
        <v>0</v>
      </c>
      <c r="AK138" s="72">
        <f t="shared" si="56"/>
        <v>0</v>
      </c>
      <c r="AL138" s="2" t="str">
        <f t="shared" si="46"/>
        <v/>
      </c>
    </row>
    <row r="139" spans="1:38" ht="27" customHeight="1" x14ac:dyDescent="0.2">
      <c r="A139" s="140"/>
      <c r="B139" s="140"/>
      <c r="C139" s="141"/>
      <c r="D139" s="141"/>
      <c r="E139" s="140"/>
      <c r="F139" s="138"/>
      <c r="G139" s="140"/>
      <c r="H139" s="142"/>
      <c r="I139" s="143"/>
      <c r="J139" s="143"/>
      <c r="K139" s="143"/>
      <c r="L139" s="143"/>
      <c r="M139" s="26">
        <f t="shared" si="47"/>
        <v>0</v>
      </c>
      <c r="N139" s="144"/>
      <c r="O139" s="144"/>
      <c r="P139" s="144"/>
      <c r="Q139" s="144"/>
      <c r="R139" s="144"/>
      <c r="S139" s="27">
        <f t="shared" si="44"/>
        <v>0</v>
      </c>
      <c r="T139" s="145"/>
      <c r="U139" s="27">
        <f t="shared" si="48"/>
        <v>0</v>
      </c>
      <c r="V139" s="82">
        <f t="shared" si="49"/>
        <v>0</v>
      </c>
      <c r="W139" s="38"/>
      <c r="X139" s="144"/>
      <c r="Y139" s="144"/>
      <c r="Z139" s="144"/>
      <c r="AA139" s="144"/>
      <c r="AB139" s="145"/>
      <c r="AC139" s="50">
        <f t="shared" si="50"/>
        <v>0</v>
      </c>
      <c r="AD139" s="146"/>
      <c r="AE139" s="81" t="str">
        <f t="shared" si="45"/>
        <v/>
      </c>
      <c r="AF139" s="73">
        <f t="shared" si="51"/>
        <v>0</v>
      </c>
      <c r="AG139" s="41">
        <f t="shared" si="52"/>
        <v>0</v>
      </c>
      <c r="AH139" s="41">
        <f t="shared" si="53"/>
        <v>0</v>
      </c>
      <c r="AI139" s="46">
        <f t="shared" si="54"/>
        <v>0</v>
      </c>
      <c r="AJ139" s="28">
        <f t="shared" si="55"/>
        <v>0</v>
      </c>
      <c r="AK139" s="72">
        <f t="shared" si="56"/>
        <v>0</v>
      </c>
      <c r="AL139" s="2" t="str">
        <f t="shared" si="46"/>
        <v/>
      </c>
    </row>
    <row r="140" spans="1:38" ht="27" customHeight="1" x14ac:dyDescent="0.2">
      <c r="A140" s="140"/>
      <c r="B140" s="140"/>
      <c r="C140" s="141"/>
      <c r="D140" s="141"/>
      <c r="E140" s="140"/>
      <c r="F140" s="138"/>
      <c r="G140" s="140"/>
      <c r="H140" s="142"/>
      <c r="I140" s="143"/>
      <c r="J140" s="143"/>
      <c r="K140" s="143"/>
      <c r="L140" s="143"/>
      <c r="M140" s="26">
        <f t="shared" si="47"/>
        <v>0</v>
      </c>
      <c r="N140" s="144"/>
      <c r="O140" s="144"/>
      <c r="P140" s="144"/>
      <c r="Q140" s="144"/>
      <c r="R140" s="144"/>
      <c r="S140" s="27">
        <f t="shared" si="44"/>
        <v>0</v>
      </c>
      <c r="T140" s="145"/>
      <c r="U140" s="27">
        <f t="shared" si="48"/>
        <v>0</v>
      </c>
      <c r="V140" s="82">
        <f t="shared" si="49"/>
        <v>0</v>
      </c>
      <c r="W140" s="38"/>
      <c r="X140" s="144"/>
      <c r="Y140" s="144"/>
      <c r="Z140" s="144"/>
      <c r="AA140" s="144"/>
      <c r="AB140" s="145"/>
      <c r="AC140" s="50">
        <f t="shared" si="50"/>
        <v>0</v>
      </c>
      <c r="AD140" s="146"/>
      <c r="AE140" s="81" t="str">
        <f t="shared" si="45"/>
        <v/>
      </c>
      <c r="AF140" s="73">
        <f t="shared" si="51"/>
        <v>0</v>
      </c>
      <c r="AG140" s="41">
        <f t="shared" si="52"/>
        <v>0</v>
      </c>
      <c r="AH140" s="41">
        <f t="shared" si="53"/>
        <v>0</v>
      </c>
      <c r="AI140" s="46">
        <f t="shared" si="54"/>
        <v>0</v>
      </c>
      <c r="AJ140" s="28">
        <f t="shared" si="55"/>
        <v>0</v>
      </c>
      <c r="AK140" s="72">
        <f t="shared" si="56"/>
        <v>0</v>
      </c>
      <c r="AL140" s="2" t="str">
        <f t="shared" si="46"/>
        <v/>
      </c>
    </row>
    <row r="141" spans="1:38" ht="27" customHeight="1" x14ac:dyDescent="0.2">
      <c r="A141" s="140"/>
      <c r="B141" s="140"/>
      <c r="C141" s="141"/>
      <c r="D141" s="141"/>
      <c r="E141" s="140"/>
      <c r="F141" s="138"/>
      <c r="G141" s="140"/>
      <c r="H141" s="142"/>
      <c r="I141" s="143"/>
      <c r="J141" s="143"/>
      <c r="K141" s="143"/>
      <c r="L141" s="143"/>
      <c r="M141" s="26">
        <f t="shared" si="47"/>
        <v>0</v>
      </c>
      <c r="N141" s="144"/>
      <c r="O141" s="144"/>
      <c r="P141" s="144"/>
      <c r="Q141" s="144"/>
      <c r="R141" s="144"/>
      <c r="S141" s="27">
        <f t="shared" si="44"/>
        <v>0</v>
      </c>
      <c r="T141" s="145"/>
      <c r="U141" s="27">
        <f t="shared" si="48"/>
        <v>0</v>
      </c>
      <c r="V141" s="82">
        <f t="shared" si="49"/>
        <v>0</v>
      </c>
      <c r="W141" s="38"/>
      <c r="X141" s="144"/>
      <c r="Y141" s="144"/>
      <c r="Z141" s="144"/>
      <c r="AA141" s="144"/>
      <c r="AB141" s="145"/>
      <c r="AC141" s="50">
        <f t="shared" si="50"/>
        <v>0</v>
      </c>
      <c r="AD141" s="146"/>
      <c r="AE141" s="81" t="str">
        <f t="shared" si="45"/>
        <v/>
      </c>
      <c r="AF141" s="73">
        <f t="shared" si="51"/>
        <v>0</v>
      </c>
      <c r="AG141" s="41">
        <f t="shared" si="52"/>
        <v>0</v>
      </c>
      <c r="AH141" s="41">
        <f t="shared" si="53"/>
        <v>0</v>
      </c>
      <c r="AI141" s="46">
        <f t="shared" si="54"/>
        <v>0</v>
      </c>
      <c r="AJ141" s="28">
        <f t="shared" si="55"/>
        <v>0</v>
      </c>
      <c r="AK141" s="72">
        <f t="shared" si="56"/>
        <v>0</v>
      </c>
      <c r="AL141" s="2" t="str">
        <f t="shared" si="46"/>
        <v/>
      </c>
    </row>
    <row r="142" spans="1:38" ht="27" customHeight="1" x14ac:dyDescent="0.2">
      <c r="A142" s="140"/>
      <c r="B142" s="140"/>
      <c r="C142" s="141"/>
      <c r="D142" s="141"/>
      <c r="E142" s="140"/>
      <c r="F142" s="138"/>
      <c r="G142" s="140"/>
      <c r="H142" s="142"/>
      <c r="I142" s="143"/>
      <c r="J142" s="143"/>
      <c r="K142" s="143"/>
      <c r="L142" s="143"/>
      <c r="M142" s="26">
        <f t="shared" si="47"/>
        <v>0</v>
      </c>
      <c r="N142" s="144"/>
      <c r="O142" s="144"/>
      <c r="P142" s="144"/>
      <c r="Q142" s="144"/>
      <c r="R142" s="144"/>
      <c r="S142" s="27">
        <f t="shared" si="44"/>
        <v>0</v>
      </c>
      <c r="T142" s="145"/>
      <c r="U142" s="27">
        <f t="shared" si="48"/>
        <v>0</v>
      </c>
      <c r="V142" s="82">
        <f t="shared" si="49"/>
        <v>0</v>
      </c>
      <c r="W142" s="38"/>
      <c r="X142" s="144"/>
      <c r="Y142" s="144"/>
      <c r="Z142" s="144"/>
      <c r="AA142" s="144"/>
      <c r="AB142" s="145"/>
      <c r="AC142" s="50">
        <f t="shared" si="50"/>
        <v>0</v>
      </c>
      <c r="AD142" s="146"/>
      <c r="AE142" s="81" t="str">
        <f t="shared" si="45"/>
        <v/>
      </c>
      <c r="AF142" s="73">
        <f t="shared" si="51"/>
        <v>0</v>
      </c>
      <c r="AG142" s="41">
        <f t="shared" si="52"/>
        <v>0</v>
      </c>
      <c r="AH142" s="41">
        <f t="shared" si="53"/>
        <v>0</v>
      </c>
      <c r="AI142" s="46">
        <f t="shared" si="54"/>
        <v>0</v>
      </c>
      <c r="AJ142" s="28">
        <f t="shared" si="55"/>
        <v>0</v>
      </c>
      <c r="AK142" s="72">
        <f t="shared" si="56"/>
        <v>0</v>
      </c>
      <c r="AL142" s="2" t="str">
        <f t="shared" si="46"/>
        <v/>
      </c>
    </row>
    <row r="143" spans="1:38" ht="27" customHeight="1" x14ac:dyDescent="0.2">
      <c r="A143" s="140"/>
      <c r="B143" s="140"/>
      <c r="C143" s="141"/>
      <c r="D143" s="141"/>
      <c r="E143" s="140"/>
      <c r="F143" s="138"/>
      <c r="G143" s="140"/>
      <c r="H143" s="142"/>
      <c r="I143" s="143"/>
      <c r="J143" s="143"/>
      <c r="K143" s="143"/>
      <c r="L143" s="143"/>
      <c r="M143" s="26">
        <f t="shared" si="47"/>
        <v>0</v>
      </c>
      <c r="N143" s="144"/>
      <c r="O143" s="144"/>
      <c r="P143" s="144"/>
      <c r="Q143" s="144"/>
      <c r="R143" s="144"/>
      <c r="S143" s="27">
        <f t="shared" si="44"/>
        <v>0</v>
      </c>
      <c r="T143" s="145"/>
      <c r="U143" s="27">
        <f t="shared" si="48"/>
        <v>0</v>
      </c>
      <c r="V143" s="82">
        <f t="shared" si="49"/>
        <v>0</v>
      </c>
      <c r="W143" s="38"/>
      <c r="X143" s="144"/>
      <c r="Y143" s="144"/>
      <c r="Z143" s="144"/>
      <c r="AA143" s="144"/>
      <c r="AB143" s="145"/>
      <c r="AC143" s="50">
        <f t="shared" si="50"/>
        <v>0</v>
      </c>
      <c r="AD143" s="146"/>
      <c r="AE143" s="81" t="str">
        <f t="shared" si="45"/>
        <v/>
      </c>
      <c r="AF143" s="73">
        <f t="shared" si="51"/>
        <v>0</v>
      </c>
      <c r="AG143" s="41">
        <f t="shared" si="52"/>
        <v>0</v>
      </c>
      <c r="AH143" s="41">
        <f t="shared" si="53"/>
        <v>0</v>
      </c>
      <c r="AI143" s="46">
        <f t="shared" si="54"/>
        <v>0</v>
      </c>
      <c r="AJ143" s="28">
        <f t="shared" si="55"/>
        <v>0</v>
      </c>
      <c r="AK143" s="72">
        <f t="shared" si="56"/>
        <v>0</v>
      </c>
      <c r="AL143" s="2" t="str">
        <f t="shared" si="46"/>
        <v/>
      </c>
    </row>
    <row r="144" spans="1:38" ht="27" customHeight="1" x14ac:dyDescent="0.2">
      <c r="A144" s="140"/>
      <c r="B144" s="140"/>
      <c r="C144" s="141"/>
      <c r="D144" s="141"/>
      <c r="E144" s="140"/>
      <c r="F144" s="138"/>
      <c r="G144" s="140"/>
      <c r="H144" s="142"/>
      <c r="I144" s="143"/>
      <c r="J144" s="143"/>
      <c r="K144" s="143"/>
      <c r="L144" s="143"/>
      <c r="M144" s="26">
        <f t="shared" si="47"/>
        <v>0</v>
      </c>
      <c r="N144" s="144"/>
      <c r="O144" s="144"/>
      <c r="P144" s="144"/>
      <c r="Q144" s="144"/>
      <c r="R144" s="144"/>
      <c r="S144" s="27">
        <f t="shared" si="44"/>
        <v>0</v>
      </c>
      <c r="T144" s="145"/>
      <c r="U144" s="27">
        <f t="shared" si="48"/>
        <v>0</v>
      </c>
      <c r="V144" s="82">
        <f t="shared" si="49"/>
        <v>0</v>
      </c>
      <c r="W144" s="38"/>
      <c r="X144" s="144"/>
      <c r="Y144" s="144"/>
      <c r="Z144" s="144"/>
      <c r="AA144" s="144"/>
      <c r="AB144" s="145"/>
      <c r="AC144" s="50">
        <f t="shared" si="50"/>
        <v>0</v>
      </c>
      <c r="AD144" s="146"/>
      <c r="AE144" s="81" t="str">
        <f t="shared" si="45"/>
        <v/>
      </c>
      <c r="AF144" s="73">
        <f t="shared" si="51"/>
        <v>0</v>
      </c>
      <c r="AG144" s="41">
        <f t="shared" si="52"/>
        <v>0</v>
      </c>
      <c r="AH144" s="41">
        <f t="shared" si="53"/>
        <v>0</v>
      </c>
      <c r="AI144" s="46">
        <f t="shared" si="54"/>
        <v>0</v>
      </c>
      <c r="AJ144" s="28">
        <f t="shared" si="55"/>
        <v>0</v>
      </c>
      <c r="AK144" s="72">
        <f t="shared" si="56"/>
        <v>0</v>
      </c>
      <c r="AL144" s="2" t="str">
        <f t="shared" si="46"/>
        <v/>
      </c>
    </row>
    <row r="145" spans="1:38" ht="27" customHeight="1" x14ac:dyDescent="0.2">
      <c r="A145" s="140"/>
      <c r="B145" s="140"/>
      <c r="C145" s="141"/>
      <c r="D145" s="141"/>
      <c r="E145" s="140"/>
      <c r="F145" s="138"/>
      <c r="G145" s="140"/>
      <c r="H145" s="142"/>
      <c r="I145" s="143"/>
      <c r="J145" s="143"/>
      <c r="K145" s="143"/>
      <c r="L145" s="143"/>
      <c r="M145" s="26">
        <f t="shared" si="47"/>
        <v>0</v>
      </c>
      <c r="N145" s="144"/>
      <c r="O145" s="144"/>
      <c r="P145" s="144"/>
      <c r="Q145" s="144"/>
      <c r="R145" s="144"/>
      <c r="S145" s="27">
        <f t="shared" si="44"/>
        <v>0</v>
      </c>
      <c r="T145" s="145"/>
      <c r="U145" s="27">
        <f t="shared" si="48"/>
        <v>0</v>
      </c>
      <c r="V145" s="82">
        <f t="shared" si="49"/>
        <v>0</v>
      </c>
      <c r="W145" s="38"/>
      <c r="X145" s="144"/>
      <c r="Y145" s="144"/>
      <c r="Z145" s="144"/>
      <c r="AA145" s="144"/>
      <c r="AB145" s="145"/>
      <c r="AC145" s="50">
        <f t="shared" si="50"/>
        <v>0</v>
      </c>
      <c r="AD145" s="146"/>
      <c r="AE145" s="81" t="str">
        <f t="shared" si="45"/>
        <v/>
      </c>
      <c r="AF145" s="73">
        <f t="shared" si="51"/>
        <v>0</v>
      </c>
      <c r="AG145" s="41">
        <f t="shared" si="52"/>
        <v>0</v>
      </c>
      <c r="AH145" s="41">
        <f t="shared" si="53"/>
        <v>0</v>
      </c>
      <c r="AI145" s="46">
        <f t="shared" si="54"/>
        <v>0</v>
      </c>
      <c r="AJ145" s="28">
        <f t="shared" si="55"/>
        <v>0</v>
      </c>
      <c r="AK145" s="72">
        <f t="shared" si="56"/>
        <v>0</v>
      </c>
      <c r="AL145" s="2" t="str">
        <f t="shared" si="46"/>
        <v/>
      </c>
    </row>
    <row r="146" spans="1:38" ht="27" customHeight="1" x14ac:dyDescent="0.2">
      <c r="A146" s="140"/>
      <c r="B146" s="140"/>
      <c r="C146" s="141"/>
      <c r="D146" s="141"/>
      <c r="E146" s="140"/>
      <c r="F146" s="138"/>
      <c r="G146" s="140"/>
      <c r="H146" s="142"/>
      <c r="I146" s="143"/>
      <c r="J146" s="143"/>
      <c r="K146" s="143"/>
      <c r="L146" s="143"/>
      <c r="M146" s="26">
        <f t="shared" si="47"/>
        <v>0</v>
      </c>
      <c r="N146" s="144"/>
      <c r="O146" s="144"/>
      <c r="P146" s="144"/>
      <c r="Q146" s="144"/>
      <c r="R146" s="144"/>
      <c r="S146" s="27">
        <f t="shared" si="44"/>
        <v>0</v>
      </c>
      <c r="T146" s="145"/>
      <c r="U146" s="27">
        <f t="shared" si="48"/>
        <v>0</v>
      </c>
      <c r="V146" s="82">
        <f t="shared" si="49"/>
        <v>0</v>
      </c>
      <c r="W146" s="38"/>
      <c r="X146" s="144"/>
      <c r="Y146" s="144"/>
      <c r="Z146" s="144"/>
      <c r="AA146" s="144"/>
      <c r="AB146" s="145"/>
      <c r="AC146" s="50">
        <f t="shared" si="50"/>
        <v>0</v>
      </c>
      <c r="AD146" s="146"/>
      <c r="AE146" s="81" t="str">
        <f t="shared" si="45"/>
        <v/>
      </c>
      <c r="AF146" s="73">
        <f t="shared" si="51"/>
        <v>0</v>
      </c>
      <c r="AG146" s="41">
        <f t="shared" si="52"/>
        <v>0</v>
      </c>
      <c r="AH146" s="41">
        <f t="shared" si="53"/>
        <v>0</v>
      </c>
      <c r="AI146" s="46">
        <f t="shared" si="54"/>
        <v>0</v>
      </c>
      <c r="AJ146" s="28">
        <f t="shared" si="55"/>
        <v>0</v>
      </c>
      <c r="AK146" s="72">
        <f t="shared" si="56"/>
        <v>0</v>
      </c>
      <c r="AL146" s="2" t="str">
        <f t="shared" si="46"/>
        <v/>
      </c>
    </row>
    <row r="147" spans="1:38" ht="27" customHeight="1" x14ac:dyDescent="0.2">
      <c r="A147" s="140"/>
      <c r="B147" s="140"/>
      <c r="C147" s="141"/>
      <c r="D147" s="141"/>
      <c r="E147" s="140"/>
      <c r="F147" s="138"/>
      <c r="G147" s="140"/>
      <c r="H147" s="142"/>
      <c r="I147" s="143"/>
      <c r="J147" s="143"/>
      <c r="K147" s="143"/>
      <c r="L147" s="143"/>
      <c r="M147" s="26">
        <f t="shared" si="47"/>
        <v>0</v>
      </c>
      <c r="N147" s="144"/>
      <c r="O147" s="144"/>
      <c r="P147" s="144"/>
      <c r="Q147" s="144"/>
      <c r="R147" s="144"/>
      <c r="S147" s="27">
        <f t="shared" si="44"/>
        <v>0</v>
      </c>
      <c r="T147" s="145"/>
      <c r="U147" s="27">
        <f t="shared" si="48"/>
        <v>0</v>
      </c>
      <c r="V147" s="82">
        <f t="shared" si="49"/>
        <v>0</v>
      </c>
      <c r="W147" s="38"/>
      <c r="X147" s="144"/>
      <c r="Y147" s="144"/>
      <c r="Z147" s="144"/>
      <c r="AA147" s="144"/>
      <c r="AB147" s="145"/>
      <c r="AC147" s="50">
        <f t="shared" si="50"/>
        <v>0</v>
      </c>
      <c r="AD147" s="146"/>
      <c r="AE147" s="81" t="str">
        <f t="shared" si="45"/>
        <v/>
      </c>
      <c r="AF147" s="73">
        <f t="shared" si="51"/>
        <v>0</v>
      </c>
      <c r="AG147" s="41">
        <f t="shared" si="52"/>
        <v>0</v>
      </c>
      <c r="AH147" s="41">
        <f t="shared" si="53"/>
        <v>0</v>
      </c>
      <c r="AI147" s="46">
        <f t="shared" si="54"/>
        <v>0</v>
      </c>
      <c r="AJ147" s="28">
        <f t="shared" si="55"/>
        <v>0</v>
      </c>
      <c r="AK147" s="72">
        <f t="shared" si="56"/>
        <v>0</v>
      </c>
      <c r="AL147" s="2" t="str">
        <f t="shared" si="46"/>
        <v/>
      </c>
    </row>
    <row r="148" spans="1:38" ht="27" customHeight="1" x14ac:dyDescent="0.2">
      <c r="A148" s="140"/>
      <c r="B148" s="140"/>
      <c r="C148" s="141"/>
      <c r="D148" s="141"/>
      <c r="E148" s="140"/>
      <c r="F148" s="138"/>
      <c r="G148" s="140"/>
      <c r="H148" s="142"/>
      <c r="I148" s="143"/>
      <c r="J148" s="143"/>
      <c r="K148" s="143"/>
      <c r="L148" s="143"/>
      <c r="M148" s="26">
        <f t="shared" si="47"/>
        <v>0</v>
      </c>
      <c r="N148" s="144"/>
      <c r="O148" s="144"/>
      <c r="P148" s="144"/>
      <c r="Q148" s="144"/>
      <c r="R148" s="144"/>
      <c r="S148" s="27">
        <f t="shared" si="44"/>
        <v>0</v>
      </c>
      <c r="T148" s="145"/>
      <c r="U148" s="27">
        <f t="shared" si="48"/>
        <v>0</v>
      </c>
      <c r="V148" s="82">
        <f t="shared" si="49"/>
        <v>0</v>
      </c>
      <c r="W148" s="38"/>
      <c r="X148" s="144"/>
      <c r="Y148" s="144"/>
      <c r="Z148" s="144"/>
      <c r="AA148" s="144"/>
      <c r="AB148" s="145"/>
      <c r="AC148" s="50">
        <f t="shared" si="50"/>
        <v>0</v>
      </c>
      <c r="AD148" s="146"/>
      <c r="AE148" s="81" t="str">
        <f t="shared" si="45"/>
        <v/>
      </c>
      <c r="AF148" s="73">
        <f t="shared" si="51"/>
        <v>0</v>
      </c>
      <c r="AG148" s="41">
        <f t="shared" si="52"/>
        <v>0</v>
      </c>
      <c r="AH148" s="41">
        <f t="shared" si="53"/>
        <v>0</v>
      </c>
      <c r="AI148" s="46">
        <f t="shared" si="54"/>
        <v>0</v>
      </c>
      <c r="AJ148" s="28">
        <f t="shared" si="55"/>
        <v>0</v>
      </c>
      <c r="AK148" s="72">
        <f t="shared" si="56"/>
        <v>0</v>
      </c>
      <c r="AL148" s="2" t="str">
        <f t="shared" si="46"/>
        <v/>
      </c>
    </row>
    <row r="149" spans="1:38" ht="27" customHeight="1" x14ac:dyDescent="0.2">
      <c r="A149" s="140"/>
      <c r="B149" s="140"/>
      <c r="C149" s="141"/>
      <c r="D149" s="141"/>
      <c r="E149" s="140"/>
      <c r="F149" s="138"/>
      <c r="G149" s="140"/>
      <c r="H149" s="142"/>
      <c r="I149" s="143"/>
      <c r="J149" s="143"/>
      <c r="K149" s="143"/>
      <c r="L149" s="143"/>
      <c r="M149" s="26">
        <f t="shared" si="47"/>
        <v>0</v>
      </c>
      <c r="N149" s="144"/>
      <c r="O149" s="144"/>
      <c r="P149" s="144"/>
      <c r="Q149" s="144"/>
      <c r="R149" s="144"/>
      <c r="S149" s="27">
        <f t="shared" si="44"/>
        <v>0</v>
      </c>
      <c r="T149" s="145"/>
      <c r="U149" s="27">
        <f t="shared" si="48"/>
        <v>0</v>
      </c>
      <c r="V149" s="82">
        <f t="shared" si="49"/>
        <v>0</v>
      </c>
      <c r="W149" s="38"/>
      <c r="X149" s="144"/>
      <c r="Y149" s="144"/>
      <c r="Z149" s="144"/>
      <c r="AA149" s="144"/>
      <c r="AB149" s="145"/>
      <c r="AC149" s="50">
        <f t="shared" si="50"/>
        <v>0</v>
      </c>
      <c r="AD149" s="146"/>
      <c r="AE149" s="81" t="str">
        <f t="shared" si="45"/>
        <v/>
      </c>
      <c r="AF149" s="73">
        <f t="shared" si="51"/>
        <v>0</v>
      </c>
      <c r="AG149" s="41">
        <f t="shared" si="52"/>
        <v>0</v>
      </c>
      <c r="AH149" s="41">
        <f t="shared" si="53"/>
        <v>0</v>
      </c>
      <c r="AI149" s="46">
        <f t="shared" si="54"/>
        <v>0</v>
      </c>
      <c r="AJ149" s="28">
        <f t="shared" si="55"/>
        <v>0</v>
      </c>
      <c r="AK149" s="72">
        <f t="shared" si="56"/>
        <v>0</v>
      </c>
      <c r="AL149" s="2" t="str">
        <f t="shared" si="46"/>
        <v/>
      </c>
    </row>
    <row r="150" spans="1:38" ht="27" customHeight="1" x14ac:dyDescent="0.2">
      <c r="A150" s="140"/>
      <c r="B150" s="140"/>
      <c r="C150" s="141"/>
      <c r="D150" s="141"/>
      <c r="E150" s="140"/>
      <c r="F150" s="138"/>
      <c r="G150" s="140"/>
      <c r="H150" s="142"/>
      <c r="I150" s="143"/>
      <c r="J150" s="143"/>
      <c r="K150" s="143"/>
      <c r="L150" s="143"/>
      <c r="M150" s="26">
        <f t="shared" si="47"/>
        <v>0</v>
      </c>
      <c r="N150" s="144"/>
      <c r="O150" s="144"/>
      <c r="P150" s="144"/>
      <c r="Q150" s="144"/>
      <c r="R150" s="144"/>
      <c r="S150" s="27">
        <f t="shared" si="44"/>
        <v>0</v>
      </c>
      <c r="T150" s="145"/>
      <c r="U150" s="27">
        <f t="shared" si="48"/>
        <v>0</v>
      </c>
      <c r="V150" s="82">
        <f t="shared" si="49"/>
        <v>0</v>
      </c>
      <c r="W150" s="38"/>
      <c r="X150" s="144"/>
      <c r="Y150" s="144"/>
      <c r="Z150" s="144"/>
      <c r="AA150" s="144"/>
      <c r="AB150" s="145"/>
      <c r="AC150" s="50">
        <f t="shared" si="50"/>
        <v>0</v>
      </c>
      <c r="AD150" s="146"/>
      <c r="AE150" s="81" t="str">
        <f t="shared" si="45"/>
        <v/>
      </c>
      <c r="AF150" s="73">
        <f t="shared" si="51"/>
        <v>0</v>
      </c>
      <c r="AG150" s="41">
        <f t="shared" si="52"/>
        <v>0</v>
      </c>
      <c r="AH150" s="41">
        <f t="shared" si="53"/>
        <v>0</v>
      </c>
      <c r="AI150" s="46">
        <f t="shared" si="54"/>
        <v>0</v>
      </c>
      <c r="AJ150" s="28">
        <f t="shared" si="55"/>
        <v>0</v>
      </c>
      <c r="AK150" s="72">
        <f t="shared" si="56"/>
        <v>0</v>
      </c>
      <c r="AL150" s="2" t="str">
        <f t="shared" si="46"/>
        <v/>
      </c>
    </row>
    <row r="151" spans="1:38" ht="27" customHeight="1" x14ac:dyDescent="0.2">
      <c r="A151" s="140"/>
      <c r="B151" s="140"/>
      <c r="C151" s="141"/>
      <c r="D151" s="141"/>
      <c r="E151" s="140"/>
      <c r="F151" s="138"/>
      <c r="G151" s="140"/>
      <c r="H151" s="142"/>
      <c r="I151" s="143"/>
      <c r="J151" s="143"/>
      <c r="K151" s="143"/>
      <c r="L151" s="143"/>
      <c r="M151" s="26">
        <f t="shared" si="47"/>
        <v>0</v>
      </c>
      <c r="N151" s="144"/>
      <c r="O151" s="144"/>
      <c r="P151" s="144"/>
      <c r="Q151" s="144"/>
      <c r="R151" s="144"/>
      <c r="S151" s="27">
        <f t="shared" si="44"/>
        <v>0</v>
      </c>
      <c r="T151" s="145"/>
      <c r="U151" s="27">
        <f t="shared" si="48"/>
        <v>0</v>
      </c>
      <c r="V151" s="82">
        <f t="shared" si="49"/>
        <v>0</v>
      </c>
      <c r="W151" s="38"/>
      <c r="X151" s="144"/>
      <c r="Y151" s="144"/>
      <c r="Z151" s="144"/>
      <c r="AA151" s="144"/>
      <c r="AB151" s="145"/>
      <c r="AC151" s="50">
        <f t="shared" si="50"/>
        <v>0</v>
      </c>
      <c r="AD151" s="146"/>
      <c r="AE151" s="81" t="str">
        <f t="shared" si="45"/>
        <v/>
      </c>
      <c r="AF151" s="73">
        <f t="shared" si="51"/>
        <v>0</v>
      </c>
      <c r="AG151" s="41">
        <f t="shared" si="52"/>
        <v>0</v>
      </c>
      <c r="AH151" s="41">
        <f t="shared" si="53"/>
        <v>0</v>
      </c>
      <c r="AI151" s="46">
        <f t="shared" si="54"/>
        <v>0</v>
      </c>
      <c r="AJ151" s="28">
        <f t="shared" si="55"/>
        <v>0</v>
      </c>
      <c r="AK151" s="72">
        <f t="shared" si="56"/>
        <v>0</v>
      </c>
      <c r="AL151" s="2" t="str">
        <f t="shared" si="46"/>
        <v/>
      </c>
    </row>
    <row r="152" spans="1:38" ht="27" customHeight="1" x14ac:dyDescent="0.2">
      <c r="A152" s="140"/>
      <c r="B152" s="140"/>
      <c r="C152" s="141"/>
      <c r="D152" s="141"/>
      <c r="E152" s="140"/>
      <c r="F152" s="138"/>
      <c r="G152" s="140"/>
      <c r="H152" s="142"/>
      <c r="I152" s="143"/>
      <c r="J152" s="143"/>
      <c r="K152" s="143"/>
      <c r="L152" s="143"/>
      <c r="M152" s="26">
        <f t="shared" si="47"/>
        <v>0</v>
      </c>
      <c r="N152" s="144"/>
      <c r="O152" s="144"/>
      <c r="P152" s="144"/>
      <c r="Q152" s="144"/>
      <c r="R152" s="144"/>
      <c r="S152" s="27">
        <f t="shared" si="44"/>
        <v>0</v>
      </c>
      <c r="T152" s="145"/>
      <c r="U152" s="27">
        <f t="shared" si="48"/>
        <v>0</v>
      </c>
      <c r="V152" s="82">
        <f t="shared" si="49"/>
        <v>0</v>
      </c>
      <c r="W152" s="38"/>
      <c r="X152" s="144"/>
      <c r="Y152" s="144"/>
      <c r="Z152" s="144"/>
      <c r="AA152" s="144"/>
      <c r="AB152" s="145"/>
      <c r="AC152" s="50">
        <f t="shared" si="50"/>
        <v>0</v>
      </c>
      <c r="AD152" s="146"/>
      <c r="AE152" s="81" t="str">
        <f t="shared" si="45"/>
        <v/>
      </c>
      <c r="AF152" s="73">
        <f t="shared" si="51"/>
        <v>0</v>
      </c>
      <c r="AG152" s="41">
        <f t="shared" si="52"/>
        <v>0</v>
      </c>
      <c r="AH152" s="41">
        <f t="shared" si="53"/>
        <v>0</v>
      </c>
      <c r="AI152" s="46">
        <f t="shared" si="54"/>
        <v>0</v>
      </c>
      <c r="AJ152" s="28">
        <f t="shared" si="55"/>
        <v>0</v>
      </c>
      <c r="AK152" s="72">
        <f t="shared" si="56"/>
        <v>0</v>
      </c>
      <c r="AL152" s="2" t="str">
        <f t="shared" si="46"/>
        <v/>
      </c>
    </row>
    <row r="153" spans="1:38" ht="27" customHeight="1" x14ac:dyDescent="0.2">
      <c r="A153" s="140"/>
      <c r="B153" s="140"/>
      <c r="C153" s="141"/>
      <c r="D153" s="141"/>
      <c r="E153" s="140"/>
      <c r="F153" s="138"/>
      <c r="G153" s="140"/>
      <c r="H153" s="142"/>
      <c r="I153" s="143"/>
      <c r="J153" s="143"/>
      <c r="K153" s="143"/>
      <c r="L153" s="143"/>
      <c r="M153" s="26">
        <f t="shared" si="47"/>
        <v>0</v>
      </c>
      <c r="N153" s="144"/>
      <c r="O153" s="144"/>
      <c r="P153" s="144"/>
      <c r="Q153" s="144"/>
      <c r="R153" s="144"/>
      <c r="S153" s="27">
        <f t="shared" si="44"/>
        <v>0</v>
      </c>
      <c r="T153" s="145"/>
      <c r="U153" s="27">
        <f t="shared" si="48"/>
        <v>0</v>
      </c>
      <c r="V153" s="82">
        <f t="shared" si="49"/>
        <v>0</v>
      </c>
      <c r="W153" s="38"/>
      <c r="X153" s="144"/>
      <c r="Y153" s="144"/>
      <c r="Z153" s="144"/>
      <c r="AA153" s="144"/>
      <c r="AB153" s="145"/>
      <c r="AC153" s="50">
        <f t="shared" si="50"/>
        <v>0</v>
      </c>
      <c r="AD153" s="146"/>
      <c r="AE153" s="81" t="str">
        <f t="shared" si="45"/>
        <v/>
      </c>
      <c r="AF153" s="73">
        <f t="shared" si="51"/>
        <v>0</v>
      </c>
      <c r="AG153" s="41">
        <f t="shared" si="52"/>
        <v>0</v>
      </c>
      <c r="AH153" s="41">
        <f t="shared" si="53"/>
        <v>0</v>
      </c>
      <c r="AI153" s="46">
        <f t="shared" si="54"/>
        <v>0</v>
      </c>
      <c r="AJ153" s="28">
        <f t="shared" si="55"/>
        <v>0</v>
      </c>
      <c r="AK153" s="72">
        <f t="shared" si="56"/>
        <v>0</v>
      </c>
      <c r="AL153" s="2" t="str">
        <f t="shared" si="46"/>
        <v/>
      </c>
    </row>
    <row r="154" spans="1:38" ht="27" customHeight="1" x14ac:dyDescent="0.2">
      <c r="A154" s="140"/>
      <c r="B154" s="140"/>
      <c r="C154" s="141"/>
      <c r="D154" s="141"/>
      <c r="E154" s="140"/>
      <c r="F154" s="138"/>
      <c r="G154" s="140"/>
      <c r="H154" s="142"/>
      <c r="I154" s="143"/>
      <c r="J154" s="143"/>
      <c r="K154" s="143"/>
      <c r="L154" s="143"/>
      <c r="M154" s="26">
        <f t="shared" si="47"/>
        <v>0</v>
      </c>
      <c r="N154" s="144"/>
      <c r="O154" s="144"/>
      <c r="P154" s="144"/>
      <c r="Q154" s="144"/>
      <c r="R154" s="144"/>
      <c r="S154" s="27">
        <f t="shared" si="44"/>
        <v>0</v>
      </c>
      <c r="T154" s="145"/>
      <c r="U154" s="27">
        <f t="shared" si="48"/>
        <v>0</v>
      </c>
      <c r="V154" s="82">
        <f t="shared" si="49"/>
        <v>0</v>
      </c>
      <c r="W154" s="38"/>
      <c r="X154" s="144"/>
      <c r="Y154" s="144"/>
      <c r="Z154" s="144"/>
      <c r="AA154" s="144"/>
      <c r="AB154" s="145"/>
      <c r="AC154" s="50">
        <f t="shared" si="50"/>
        <v>0</v>
      </c>
      <c r="AD154" s="146"/>
      <c r="AE154" s="81" t="str">
        <f t="shared" si="45"/>
        <v/>
      </c>
      <c r="AF154" s="73">
        <f t="shared" si="51"/>
        <v>0</v>
      </c>
      <c r="AG154" s="41">
        <f t="shared" si="52"/>
        <v>0</v>
      </c>
      <c r="AH154" s="41">
        <f t="shared" si="53"/>
        <v>0</v>
      </c>
      <c r="AI154" s="46">
        <f t="shared" si="54"/>
        <v>0</v>
      </c>
      <c r="AJ154" s="28">
        <f t="shared" si="55"/>
        <v>0</v>
      </c>
      <c r="AK154" s="72">
        <f t="shared" si="56"/>
        <v>0</v>
      </c>
      <c r="AL154" s="2" t="str">
        <f t="shared" si="46"/>
        <v/>
      </c>
    </row>
    <row r="155" spans="1:38" ht="27" customHeight="1" x14ac:dyDescent="0.2">
      <c r="A155" s="140"/>
      <c r="B155" s="140"/>
      <c r="C155" s="141"/>
      <c r="D155" s="141"/>
      <c r="E155" s="140"/>
      <c r="F155" s="138"/>
      <c r="G155" s="140"/>
      <c r="H155" s="142"/>
      <c r="I155" s="143"/>
      <c r="J155" s="143"/>
      <c r="K155" s="143"/>
      <c r="L155" s="143"/>
      <c r="M155" s="26">
        <f t="shared" si="47"/>
        <v>0</v>
      </c>
      <c r="N155" s="144"/>
      <c r="O155" s="144"/>
      <c r="P155" s="144"/>
      <c r="Q155" s="144"/>
      <c r="R155" s="144"/>
      <c r="S155" s="27">
        <f t="shared" si="44"/>
        <v>0</v>
      </c>
      <c r="T155" s="145"/>
      <c r="U155" s="27">
        <f t="shared" si="48"/>
        <v>0</v>
      </c>
      <c r="V155" s="82">
        <f t="shared" si="49"/>
        <v>0</v>
      </c>
      <c r="W155" s="38"/>
      <c r="X155" s="144"/>
      <c r="Y155" s="144"/>
      <c r="Z155" s="144"/>
      <c r="AA155" s="144"/>
      <c r="AB155" s="145"/>
      <c r="AC155" s="50">
        <f t="shared" si="50"/>
        <v>0</v>
      </c>
      <c r="AD155" s="146"/>
      <c r="AE155" s="81" t="str">
        <f t="shared" si="45"/>
        <v/>
      </c>
      <c r="AF155" s="73">
        <f t="shared" si="51"/>
        <v>0</v>
      </c>
      <c r="AG155" s="41">
        <f t="shared" si="52"/>
        <v>0</v>
      </c>
      <c r="AH155" s="41">
        <f t="shared" si="53"/>
        <v>0</v>
      </c>
      <c r="AI155" s="46">
        <f t="shared" si="54"/>
        <v>0</v>
      </c>
      <c r="AJ155" s="28">
        <f t="shared" si="55"/>
        <v>0</v>
      </c>
      <c r="AK155" s="72">
        <f t="shared" si="56"/>
        <v>0</v>
      </c>
      <c r="AL155" s="2" t="str">
        <f t="shared" si="46"/>
        <v/>
      </c>
    </row>
    <row r="156" spans="1:38" ht="27" customHeight="1" x14ac:dyDescent="0.2">
      <c r="A156" s="140"/>
      <c r="B156" s="140"/>
      <c r="C156" s="141"/>
      <c r="D156" s="141"/>
      <c r="E156" s="140"/>
      <c r="F156" s="138"/>
      <c r="G156" s="140"/>
      <c r="H156" s="142"/>
      <c r="I156" s="143"/>
      <c r="J156" s="143"/>
      <c r="K156" s="143"/>
      <c r="L156" s="143"/>
      <c r="M156" s="26">
        <f t="shared" si="47"/>
        <v>0</v>
      </c>
      <c r="N156" s="144"/>
      <c r="O156" s="144"/>
      <c r="P156" s="144"/>
      <c r="Q156" s="144"/>
      <c r="R156" s="144"/>
      <c r="S156" s="27">
        <f t="shared" si="44"/>
        <v>0</v>
      </c>
      <c r="T156" s="145"/>
      <c r="U156" s="27">
        <f t="shared" si="48"/>
        <v>0</v>
      </c>
      <c r="V156" s="82">
        <f t="shared" si="49"/>
        <v>0</v>
      </c>
      <c r="W156" s="38"/>
      <c r="X156" s="144"/>
      <c r="Y156" s="144"/>
      <c r="Z156" s="144"/>
      <c r="AA156" s="144"/>
      <c r="AB156" s="145"/>
      <c r="AC156" s="50">
        <f t="shared" si="50"/>
        <v>0</v>
      </c>
      <c r="AD156" s="146"/>
      <c r="AE156" s="81" t="str">
        <f t="shared" si="45"/>
        <v/>
      </c>
      <c r="AF156" s="73">
        <f t="shared" si="51"/>
        <v>0</v>
      </c>
      <c r="AG156" s="41">
        <f t="shared" si="52"/>
        <v>0</v>
      </c>
      <c r="AH156" s="41">
        <f t="shared" si="53"/>
        <v>0</v>
      </c>
      <c r="AI156" s="46">
        <f t="shared" si="54"/>
        <v>0</v>
      </c>
      <c r="AJ156" s="28">
        <f t="shared" si="55"/>
        <v>0</v>
      </c>
      <c r="AK156" s="72">
        <f t="shared" si="56"/>
        <v>0</v>
      </c>
      <c r="AL156" s="2" t="str">
        <f t="shared" si="46"/>
        <v/>
      </c>
    </row>
    <row r="157" spans="1:38" ht="27" customHeight="1" x14ac:dyDescent="0.2">
      <c r="A157" s="140"/>
      <c r="B157" s="140"/>
      <c r="C157" s="141"/>
      <c r="D157" s="141"/>
      <c r="E157" s="140"/>
      <c r="F157" s="138"/>
      <c r="G157" s="140"/>
      <c r="H157" s="142"/>
      <c r="I157" s="143"/>
      <c r="J157" s="143"/>
      <c r="K157" s="143"/>
      <c r="L157" s="143"/>
      <c r="M157" s="26">
        <f t="shared" si="47"/>
        <v>0</v>
      </c>
      <c r="N157" s="144"/>
      <c r="O157" s="144"/>
      <c r="P157" s="144"/>
      <c r="Q157" s="144"/>
      <c r="R157" s="144"/>
      <c r="S157" s="27">
        <f t="shared" si="44"/>
        <v>0</v>
      </c>
      <c r="T157" s="145"/>
      <c r="U157" s="27">
        <f t="shared" si="48"/>
        <v>0</v>
      </c>
      <c r="V157" s="82">
        <f t="shared" si="49"/>
        <v>0</v>
      </c>
      <c r="W157" s="38"/>
      <c r="X157" s="144"/>
      <c r="Y157" s="144"/>
      <c r="Z157" s="144"/>
      <c r="AA157" s="144"/>
      <c r="AB157" s="145"/>
      <c r="AC157" s="50">
        <f t="shared" si="50"/>
        <v>0</v>
      </c>
      <c r="AD157" s="146"/>
      <c r="AE157" s="81" t="str">
        <f t="shared" si="45"/>
        <v/>
      </c>
      <c r="AF157" s="73">
        <f t="shared" si="51"/>
        <v>0</v>
      </c>
      <c r="AG157" s="41">
        <f t="shared" si="52"/>
        <v>0</v>
      </c>
      <c r="AH157" s="41">
        <f t="shared" si="53"/>
        <v>0</v>
      </c>
      <c r="AI157" s="46">
        <f t="shared" si="54"/>
        <v>0</v>
      </c>
      <c r="AJ157" s="28">
        <f t="shared" si="55"/>
        <v>0</v>
      </c>
      <c r="AK157" s="72">
        <f t="shared" si="56"/>
        <v>0</v>
      </c>
      <c r="AL157" s="2" t="str">
        <f t="shared" si="46"/>
        <v/>
      </c>
    </row>
    <row r="158" spans="1:38" ht="27" customHeight="1" x14ac:dyDescent="0.2">
      <c r="A158" s="140"/>
      <c r="B158" s="140"/>
      <c r="C158" s="141"/>
      <c r="D158" s="141"/>
      <c r="E158" s="140"/>
      <c r="F158" s="138"/>
      <c r="G158" s="140"/>
      <c r="H158" s="142"/>
      <c r="I158" s="143"/>
      <c r="J158" s="143"/>
      <c r="K158" s="143"/>
      <c r="L158" s="143"/>
      <c r="M158" s="26">
        <f t="shared" si="47"/>
        <v>0</v>
      </c>
      <c r="N158" s="144"/>
      <c r="O158" s="144"/>
      <c r="P158" s="144"/>
      <c r="Q158" s="144"/>
      <c r="R158" s="144"/>
      <c r="S158" s="27">
        <f t="shared" si="44"/>
        <v>0</v>
      </c>
      <c r="T158" s="145"/>
      <c r="U158" s="27">
        <f t="shared" si="48"/>
        <v>0</v>
      </c>
      <c r="V158" s="82">
        <f t="shared" si="49"/>
        <v>0</v>
      </c>
      <c r="W158" s="38"/>
      <c r="X158" s="144"/>
      <c r="Y158" s="144"/>
      <c r="Z158" s="144"/>
      <c r="AA158" s="144"/>
      <c r="AB158" s="145"/>
      <c r="AC158" s="50">
        <f t="shared" si="50"/>
        <v>0</v>
      </c>
      <c r="AD158" s="146"/>
      <c r="AE158" s="81" t="str">
        <f t="shared" si="45"/>
        <v/>
      </c>
      <c r="AF158" s="73">
        <f t="shared" si="51"/>
        <v>0</v>
      </c>
      <c r="AG158" s="41">
        <f t="shared" si="52"/>
        <v>0</v>
      </c>
      <c r="AH158" s="41">
        <f t="shared" si="53"/>
        <v>0</v>
      </c>
      <c r="AI158" s="46">
        <f t="shared" si="54"/>
        <v>0</v>
      </c>
      <c r="AJ158" s="28">
        <f t="shared" si="55"/>
        <v>0</v>
      </c>
      <c r="AK158" s="72">
        <f t="shared" si="56"/>
        <v>0</v>
      </c>
      <c r="AL158" s="2" t="str">
        <f t="shared" si="46"/>
        <v/>
      </c>
    </row>
    <row r="159" spans="1:38" ht="27" customHeight="1" x14ac:dyDescent="0.2">
      <c r="A159" s="140"/>
      <c r="B159" s="140"/>
      <c r="C159" s="141"/>
      <c r="D159" s="141"/>
      <c r="E159" s="140"/>
      <c r="F159" s="138"/>
      <c r="G159" s="140"/>
      <c r="H159" s="142"/>
      <c r="I159" s="143"/>
      <c r="J159" s="143"/>
      <c r="K159" s="143"/>
      <c r="L159" s="143"/>
      <c r="M159" s="26">
        <f t="shared" si="47"/>
        <v>0</v>
      </c>
      <c r="N159" s="144"/>
      <c r="O159" s="144"/>
      <c r="P159" s="144"/>
      <c r="Q159" s="144"/>
      <c r="R159" s="144"/>
      <c r="S159" s="27">
        <f t="shared" si="44"/>
        <v>0</v>
      </c>
      <c r="T159" s="145"/>
      <c r="U159" s="27">
        <f t="shared" si="48"/>
        <v>0</v>
      </c>
      <c r="V159" s="82">
        <f t="shared" si="49"/>
        <v>0</v>
      </c>
      <c r="W159" s="38"/>
      <c r="X159" s="144"/>
      <c r="Y159" s="144"/>
      <c r="Z159" s="144"/>
      <c r="AA159" s="144"/>
      <c r="AB159" s="145"/>
      <c r="AC159" s="50">
        <f t="shared" si="50"/>
        <v>0</v>
      </c>
      <c r="AD159" s="146"/>
      <c r="AE159" s="81" t="str">
        <f t="shared" si="45"/>
        <v/>
      </c>
      <c r="AF159" s="73">
        <f t="shared" si="51"/>
        <v>0</v>
      </c>
      <c r="AG159" s="41">
        <f t="shared" si="52"/>
        <v>0</v>
      </c>
      <c r="AH159" s="41">
        <f t="shared" si="53"/>
        <v>0</v>
      </c>
      <c r="AI159" s="46">
        <f t="shared" si="54"/>
        <v>0</v>
      </c>
      <c r="AJ159" s="28">
        <f t="shared" si="55"/>
        <v>0</v>
      </c>
      <c r="AK159" s="72">
        <f t="shared" si="56"/>
        <v>0</v>
      </c>
      <c r="AL159" s="2" t="str">
        <f t="shared" si="46"/>
        <v/>
      </c>
    </row>
    <row r="160" spans="1:38" ht="27" customHeight="1" x14ac:dyDescent="0.2">
      <c r="A160" s="140"/>
      <c r="B160" s="140"/>
      <c r="C160" s="141"/>
      <c r="D160" s="141"/>
      <c r="E160" s="140"/>
      <c r="F160" s="138"/>
      <c r="G160" s="140"/>
      <c r="H160" s="142"/>
      <c r="I160" s="143"/>
      <c r="J160" s="143"/>
      <c r="K160" s="143"/>
      <c r="L160" s="143"/>
      <c r="M160" s="26">
        <f t="shared" si="47"/>
        <v>0</v>
      </c>
      <c r="N160" s="144"/>
      <c r="O160" s="144"/>
      <c r="P160" s="144"/>
      <c r="Q160" s="144"/>
      <c r="R160" s="144"/>
      <c r="S160" s="27">
        <f t="shared" si="44"/>
        <v>0</v>
      </c>
      <c r="T160" s="145"/>
      <c r="U160" s="27">
        <f t="shared" si="48"/>
        <v>0</v>
      </c>
      <c r="V160" s="82">
        <f t="shared" si="49"/>
        <v>0</v>
      </c>
      <c r="W160" s="38"/>
      <c r="X160" s="144"/>
      <c r="Y160" s="144"/>
      <c r="Z160" s="144"/>
      <c r="AA160" s="144"/>
      <c r="AB160" s="145"/>
      <c r="AC160" s="50">
        <f t="shared" si="50"/>
        <v>0</v>
      </c>
      <c r="AD160" s="146"/>
      <c r="AE160" s="81" t="str">
        <f t="shared" si="45"/>
        <v/>
      </c>
      <c r="AF160" s="73">
        <f t="shared" si="51"/>
        <v>0</v>
      </c>
      <c r="AG160" s="41">
        <f t="shared" si="52"/>
        <v>0</v>
      </c>
      <c r="AH160" s="41">
        <f t="shared" si="53"/>
        <v>0</v>
      </c>
      <c r="AI160" s="46">
        <f t="shared" si="54"/>
        <v>0</v>
      </c>
      <c r="AJ160" s="28">
        <f t="shared" si="55"/>
        <v>0</v>
      </c>
      <c r="AK160" s="72">
        <f t="shared" si="56"/>
        <v>0</v>
      </c>
      <c r="AL160" s="2" t="str">
        <f t="shared" si="46"/>
        <v/>
      </c>
    </row>
    <row r="161" spans="1:38" ht="27" customHeight="1" x14ac:dyDescent="0.2">
      <c r="A161" s="140"/>
      <c r="B161" s="140"/>
      <c r="C161" s="141"/>
      <c r="D161" s="141"/>
      <c r="E161" s="140"/>
      <c r="F161" s="138"/>
      <c r="G161" s="140"/>
      <c r="H161" s="142"/>
      <c r="I161" s="143"/>
      <c r="J161" s="143"/>
      <c r="K161" s="143"/>
      <c r="L161" s="143"/>
      <c r="M161" s="26">
        <f t="shared" si="47"/>
        <v>0</v>
      </c>
      <c r="N161" s="144"/>
      <c r="O161" s="144"/>
      <c r="P161" s="144"/>
      <c r="Q161" s="144"/>
      <c r="R161" s="144"/>
      <c r="S161" s="27">
        <f t="shared" si="44"/>
        <v>0</v>
      </c>
      <c r="T161" s="145"/>
      <c r="U161" s="27">
        <f t="shared" si="48"/>
        <v>0</v>
      </c>
      <c r="V161" s="82">
        <f t="shared" si="49"/>
        <v>0</v>
      </c>
      <c r="W161" s="38"/>
      <c r="X161" s="144"/>
      <c r="Y161" s="144"/>
      <c r="Z161" s="144"/>
      <c r="AA161" s="144"/>
      <c r="AB161" s="145"/>
      <c r="AC161" s="50">
        <f t="shared" si="50"/>
        <v>0</v>
      </c>
      <c r="AD161" s="146"/>
      <c r="AE161" s="81" t="str">
        <f t="shared" si="45"/>
        <v/>
      </c>
      <c r="AF161" s="73">
        <f t="shared" si="51"/>
        <v>0</v>
      </c>
      <c r="AG161" s="41">
        <f t="shared" si="52"/>
        <v>0</v>
      </c>
      <c r="AH161" s="41">
        <f t="shared" si="53"/>
        <v>0</v>
      </c>
      <c r="AI161" s="46">
        <f t="shared" si="54"/>
        <v>0</v>
      </c>
      <c r="AJ161" s="28">
        <f t="shared" si="55"/>
        <v>0</v>
      </c>
      <c r="AK161" s="72">
        <f t="shared" si="56"/>
        <v>0</v>
      </c>
      <c r="AL161" s="2" t="str">
        <f t="shared" si="46"/>
        <v/>
      </c>
    </row>
    <row r="162" spans="1:38" ht="27" customHeight="1" x14ac:dyDescent="0.2">
      <c r="A162" s="140"/>
      <c r="B162" s="140"/>
      <c r="C162" s="141"/>
      <c r="D162" s="141"/>
      <c r="E162" s="140"/>
      <c r="F162" s="138"/>
      <c r="G162" s="140"/>
      <c r="H162" s="142"/>
      <c r="I162" s="143"/>
      <c r="J162" s="143"/>
      <c r="K162" s="143"/>
      <c r="L162" s="143"/>
      <c r="M162" s="26">
        <f t="shared" si="47"/>
        <v>0</v>
      </c>
      <c r="N162" s="144"/>
      <c r="O162" s="144"/>
      <c r="P162" s="144"/>
      <c r="Q162" s="144"/>
      <c r="R162" s="144"/>
      <c r="S162" s="27">
        <f t="shared" si="44"/>
        <v>0</v>
      </c>
      <c r="T162" s="145"/>
      <c r="U162" s="27">
        <f t="shared" si="48"/>
        <v>0</v>
      </c>
      <c r="V162" s="82">
        <f t="shared" si="49"/>
        <v>0</v>
      </c>
      <c r="W162" s="38"/>
      <c r="X162" s="144"/>
      <c r="Y162" s="144"/>
      <c r="Z162" s="144"/>
      <c r="AA162" s="144"/>
      <c r="AB162" s="145"/>
      <c r="AC162" s="50">
        <f t="shared" si="50"/>
        <v>0</v>
      </c>
      <c r="AD162" s="146"/>
      <c r="AE162" s="81" t="str">
        <f t="shared" si="45"/>
        <v/>
      </c>
      <c r="AF162" s="73">
        <f t="shared" si="51"/>
        <v>0</v>
      </c>
      <c r="AG162" s="41">
        <f t="shared" si="52"/>
        <v>0</v>
      </c>
      <c r="AH162" s="41">
        <f t="shared" si="53"/>
        <v>0</v>
      </c>
      <c r="AI162" s="46">
        <f t="shared" si="54"/>
        <v>0</v>
      </c>
      <c r="AJ162" s="28">
        <f t="shared" si="55"/>
        <v>0</v>
      </c>
      <c r="AK162" s="72">
        <f t="shared" si="56"/>
        <v>0</v>
      </c>
      <c r="AL162" s="2" t="str">
        <f t="shared" si="46"/>
        <v/>
      </c>
    </row>
    <row r="163" spans="1:38" ht="27" customHeight="1" x14ac:dyDescent="0.2">
      <c r="A163" s="140"/>
      <c r="B163" s="140"/>
      <c r="C163" s="141"/>
      <c r="D163" s="141"/>
      <c r="E163" s="140"/>
      <c r="F163" s="138"/>
      <c r="G163" s="140"/>
      <c r="H163" s="142"/>
      <c r="I163" s="143"/>
      <c r="J163" s="143"/>
      <c r="K163" s="143"/>
      <c r="L163" s="143"/>
      <c r="M163" s="26">
        <f t="shared" si="47"/>
        <v>0</v>
      </c>
      <c r="N163" s="144"/>
      <c r="O163" s="144"/>
      <c r="P163" s="144"/>
      <c r="Q163" s="144"/>
      <c r="R163" s="144"/>
      <c r="S163" s="27">
        <f t="shared" si="44"/>
        <v>0</v>
      </c>
      <c r="T163" s="145"/>
      <c r="U163" s="27">
        <f t="shared" si="48"/>
        <v>0</v>
      </c>
      <c r="V163" s="82">
        <f t="shared" si="49"/>
        <v>0</v>
      </c>
      <c r="W163" s="38"/>
      <c r="X163" s="144"/>
      <c r="Y163" s="144"/>
      <c r="Z163" s="144"/>
      <c r="AA163" s="144"/>
      <c r="AB163" s="145"/>
      <c r="AC163" s="50">
        <f t="shared" si="50"/>
        <v>0</v>
      </c>
      <c r="AD163" s="146"/>
      <c r="AE163" s="81" t="str">
        <f t="shared" si="45"/>
        <v/>
      </c>
      <c r="AF163" s="73">
        <f t="shared" si="51"/>
        <v>0</v>
      </c>
      <c r="AG163" s="41">
        <f t="shared" si="52"/>
        <v>0</v>
      </c>
      <c r="AH163" s="41">
        <f t="shared" si="53"/>
        <v>0</v>
      </c>
      <c r="AI163" s="46">
        <f t="shared" si="54"/>
        <v>0</v>
      </c>
      <c r="AJ163" s="28">
        <f t="shared" si="55"/>
        <v>0</v>
      </c>
      <c r="AK163" s="72">
        <f t="shared" si="56"/>
        <v>0</v>
      </c>
      <c r="AL163" s="2" t="str">
        <f t="shared" si="46"/>
        <v/>
      </c>
    </row>
    <row r="164" spans="1:38" ht="27" customHeight="1" x14ac:dyDescent="0.2">
      <c r="A164" s="140"/>
      <c r="B164" s="140"/>
      <c r="C164" s="141"/>
      <c r="D164" s="141"/>
      <c r="E164" s="140"/>
      <c r="F164" s="138"/>
      <c r="G164" s="140"/>
      <c r="H164" s="142"/>
      <c r="I164" s="143"/>
      <c r="J164" s="143"/>
      <c r="K164" s="143"/>
      <c r="L164" s="143"/>
      <c r="M164" s="26">
        <f t="shared" si="47"/>
        <v>0</v>
      </c>
      <c r="N164" s="144"/>
      <c r="O164" s="144"/>
      <c r="P164" s="144"/>
      <c r="Q164" s="144"/>
      <c r="R164" s="144"/>
      <c r="S164" s="27">
        <f t="shared" si="44"/>
        <v>0</v>
      </c>
      <c r="T164" s="145"/>
      <c r="U164" s="27">
        <f t="shared" si="48"/>
        <v>0</v>
      </c>
      <c r="V164" s="82">
        <f t="shared" si="49"/>
        <v>0</v>
      </c>
      <c r="W164" s="38"/>
      <c r="X164" s="144"/>
      <c r="Y164" s="144"/>
      <c r="Z164" s="144"/>
      <c r="AA164" s="144"/>
      <c r="AB164" s="145"/>
      <c r="AC164" s="50">
        <f t="shared" si="50"/>
        <v>0</v>
      </c>
      <c r="AD164" s="146"/>
      <c r="AE164" s="81" t="str">
        <f t="shared" si="45"/>
        <v/>
      </c>
      <c r="AF164" s="73">
        <f t="shared" si="51"/>
        <v>0</v>
      </c>
      <c r="AG164" s="41">
        <f t="shared" si="52"/>
        <v>0</v>
      </c>
      <c r="AH164" s="41">
        <f t="shared" si="53"/>
        <v>0</v>
      </c>
      <c r="AI164" s="46">
        <f t="shared" si="54"/>
        <v>0</v>
      </c>
      <c r="AJ164" s="28">
        <f t="shared" si="55"/>
        <v>0</v>
      </c>
      <c r="AK164" s="72">
        <f t="shared" si="56"/>
        <v>0</v>
      </c>
      <c r="AL164" s="2" t="str">
        <f t="shared" si="46"/>
        <v/>
      </c>
    </row>
    <row r="165" spans="1:38" ht="27" customHeight="1" x14ac:dyDescent="0.2">
      <c r="A165" s="140"/>
      <c r="B165" s="140"/>
      <c r="C165" s="141"/>
      <c r="D165" s="141"/>
      <c r="E165" s="140"/>
      <c r="F165" s="138"/>
      <c r="G165" s="140"/>
      <c r="H165" s="142"/>
      <c r="I165" s="143"/>
      <c r="J165" s="143"/>
      <c r="K165" s="143"/>
      <c r="L165" s="143"/>
      <c r="M165" s="26">
        <f t="shared" si="47"/>
        <v>0</v>
      </c>
      <c r="N165" s="144"/>
      <c r="O165" s="144"/>
      <c r="P165" s="144"/>
      <c r="Q165" s="144"/>
      <c r="R165" s="144"/>
      <c r="S165" s="27">
        <f t="shared" si="44"/>
        <v>0</v>
      </c>
      <c r="T165" s="145"/>
      <c r="U165" s="27">
        <f t="shared" si="48"/>
        <v>0</v>
      </c>
      <c r="V165" s="82">
        <f t="shared" si="49"/>
        <v>0</v>
      </c>
      <c r="W165" s="38"/>
      <c r="X165" s="144"/>
      <c r="Y165" s="144"/>
      <c r="Z165" s="144"/>
      <c r="AA165" s="144"/>
      <c r="AB165" s="145"/>
      <c r="AC165" s="50">
        <f t="shared" si="50"/>
        <v>0</v>
      </c>
      <c r="AD165" s="146"/>
      <c r="AE165" s="81" t="str">
        <f t="shared" si="45"/>
        <v/>
      </c>
      <c r="AF165" s="73">
        <f t="shared" si="51"/>
        <v>0</v>
      </c>
      <c r="AG165" s="41">
        <f t="shared" si="52"/>
        <v>0</v>
      </c>
      <c r="AH165" s="41">
        <f t="shared" si="53"/>
        <v>0</v>
      </c>
      <c r="AI165" s="46">
        <f t="shared" si="54"/>
        <v>0</v>
      </c>
      <c r="AJ165" s="28">
        <f t="shared" si="55"/>
        <v>0</v>
      </c>
      <c r="AK165" s="72">
        <f t="shared" si="56"/>
        <v>0</v>
      </c>
      <c r="AL165" s="2" t="str">
        <f t="shared" si="46"/>
        <v/>
      </c>
    </row>
    <row r="166" spans="1:38" ht="27" customHeight="1" x14ac:dyDescent="0.2">
      <c r="A166" s="140"/>
      <c r="B166" s="140"/>
      <c r="C166" s="141"/>
      <c r="D166" s="141"/>
      <c r="E166" s="140"/>
      <c r="F166" s="138"/>
      <c r="G166" s="140"/>
      <c r="H166" s="142"/>
      <c r="I166" s="143"/>
      <c r="J166" s="143"/>
      <c r="K166" s="143"/>
      <c r="L166" s="143"/>
      <c r="M166" s="26">
        <f t="shared" si="47"/>
        <v>0</v>
      </c>
      <c r="N166" s="144"/>
      <c r="O166" s="144"/>
      <c r="P166" s="144"/>
      <c r="Q166" s="144"/>
      <c r="R166" s="144"/>
      <c r="S166" s="27">
        <f t="shared" si="44"/>
        <v>0</v>
      </c>
      <c r="T166" s="145"/>
      <c r="U166" s="27">
        <f t="shared" si="48"/>
        <v>0</v>
      </c>
      <c r="V166" s="82">
        <f t="shared" si="49"/>
        <v>0</v>
      </c>
      <c r="W166" s="38"/>
      <c r="X166" s="144"/>
      <c r="Y166" s="144"/>
      <c r="Z166" s="144"/>
      <c r="AA166" s="144"/>
      <c r="AB166" s="145"/>
      <c r="AC166" s="50">
        <f t="shared" si="50"/>
        <v>0</v>
      </c>
      <c r="AD166" s="146"/>
      <c r="AE166" s="81" t="str">
        <f t="shared" si="45"/>
        <v/>
      </c>
      <c r="AF166" s="73">
        <f t="shared" si="51"/>
        <v>0</v>
      </c>
      <c r="AG166" s="41">
        <f t="shared" si="52"/>
        <v>0</v>
      </c>
      <c r="AH166" s="41">
        <f t="shared" si="53"/>
        <v>0</v>
      </c>
      <c r="AI166" s="46">
        <f t="shared" si="54"/>
        <v>0</v>
      </c>
      <c r="AJ166" s="28">
        <f t="shared" si="55"/>
        <v>0</v>
      </c>
      <c r="AK166" s="72">
        <f t="shared" si="56"/>
        <v>0</v>
      </c>
      <c r="AL166" s="2" t="str">
        <f t="shared" si="46"/>
        <v/>
      </c>
    </row>
    <row r="167" spans="1:38" ht="27" customHeight="1" x14ac:dyDescent="0.2">
      <c r="A167" s="140"/>
      <c r="B167" s="140"/>
      <c r="C167" s="141"/>
      <c r="D167" s="141"/>
      <c r="E167" s="140"/>
      <c r="F167" s="138"/>
      <c r="G167" s="140"/>
      <c r="H167" s="142"/>
      <c r="I167" s="143"/>
      <c r="J167" s="143"/>
      <c r="K167" s="143"/>
      <c r="L167" s="143"/>
      <c r="M167" s="26">
        <f t="shared" si="47"/>
        <v>0</v>
      </c>
      <c r="N167" s="144"/>
      <c r="O167" s="144"/>
      <c r="P167" s="144"/>
      <c r="Q167" s="144"/>
      <c r="R167" s="144"/>
      <c r="S167" s="27">
        <f t="shared" si="44"/>
        <v>0</v>
      </c>
      <c r="T167" s="145"/>
      <c r="U167" s="27">
        <f t="shared" si="48"/>
        <v>0</v>
      </c>
      <c r="V167" s="82">
        <f t="shared" si="49"/>
        <v>0</v>
      </c>
      <c r="W167" s="38"/>
      <c r="X167" s="144"/>
      <c r="Y167" s="144"/>
      <c r="Z167" s="144"/>
      <c r="AA167" s="144"/>
      <c r="AB167" s="145"/>
      <c r="AC167" s="50">
        <f t="shared" si="50"/>
        <v>0</v>
      </c>
      <c r="AD167" s="146"/>
      <c r="AE167" s="81" t="str">
        <f t="shared" si="45"/>
        <v/>
      </c>
      <c r="AF167" s="73">
        <f t="shared" si="51"/>
        <v>0</v>
      </c>
      <c r="AG167" s="41">
        <f t="shared" si="52"/>
        <v>0</v>
      </c>
      <c r="AH167" s="41">
        <f t="shared" si="53"/>
        <v>0</v>
      </c>
      <c r="AI167" s="46">
        <f t="shared" si="54"/>
        <v>0</v>
      </c>
      <c r="AJ167" s="28">
        <f t="shared" si="55"/>
        <v>0</v>
      </c>
      <c r="AK167" s="72">
        <f t="shared" si="56"/>
        <v>0</v>
      </c>
      <c r="AL167" s="2" t="str">
        <f t="shared" si="46"/>
        <v/>
      </c>
    </row>
    <row r="168" spans="1:38" ht="27" customHeight="1" x14ac:dyDescent="0.2">
      <c r="A168" s="140"/>
      <c r="B168" s="140"/>
      <c r="C168" s="141"/>
      <c r="D168" s="141"/>
      <c r="E168" s="140"/>
      <c r="F168" s="138"/>
      <c r="G168" s="140"/>
      <c r="H168" s="142"/>
      <c r="I168" s="143"/>
      <c r="J168" s="143"/>
      <c r="K168" s="143"/>
      <c r="L168" s="143"/>
      <c r="M168" s="26">
        <f t="shared" si="47"/>
        <v>0</v>
      </c>
      <c r="N168" s="144"/>
      <c r="O168" s="144"/>
      <c r="P168" s="144"/>
      <c r="Q168" s="144"/>
      <c r="R168" s="144"/>
      <c r="S168" s="27">
        <f t="shared" si="44"/>
        <v>0</v>
      </c>
      <c r="T168" s="145"/>
      <c r="U168" s="27">
        <f t="shared" si="48"/>
        <v>0</v>
      </c>
      <c r="V168" s="82">
        <f t="shared" si="49"/>
        <v>0</v>
      </c>
      <c r="W168" s="38"/>
      <c r="X168" s="144"/>
      <c r="Y168" s="144"/>
      <c r="Z168" s="144"/>
      <c r="AA168" s="144"/>
      <c r="AB168" s="145"/>
      <c r="AC168" s="50">
        <f t="shared" si="50"/>
        <v>0</v>
      </c>
      <c r="AD168" s="146"/>
      <c r="AE168" s="81" t="str">
        <f t="shared" si="45"/>
        <v/>
      </c>
      <c r="AF168" s="73">
        <f t="shared" si="51"/>
        <v>0</v>
      </c>
      <c r="AG168" s="41">
        <f t="shared" si="52"/>
        <v>0</v>
      </c>
      <c r="AH168" s="41">
        <f t="shared" si="53"/>
        <v>0</v>
      </c>
      <c r="AI168" s="46">
        <f t="shared" si="54"/>
        <v>0</v>
      </c>
      <c r="AJ168" s="28">
        <f t="shared" si="55"/>
        <v>0</v>
      </c>
      <c r="AK168" s="72">
        <f t="shared" si="56"/>
        <v>0</v>
      </c>
      <c r="AL168" s="2" t="str">
        <f t="shared" si="46"/>
        <v/>
      </c>
    </row>
    <row r="169" spans="1:38" ht="27" customHeight="1" x14ac:dyDescent="0.2">
      <c r="A169" s="140"/>
      <c r="B169" s="140"/>
      <c r="C169" s="141"/>
      <c r="D169" s="141"/>
      <c r="E169" s="140"/>
      <c r="F169" s="138"/>
      <c r="G169" s="140"/>
      <c r="H169" s="142"/>
      <c r="I169" s="143"/>
      <c r="J169" s="143"/>
      <c r="K169" s="143"/>
      <c r="L169" s="143"/>
      <c r="M169" s="26">
        <f t="shared" si="47"/>
        <v>0</v>
      </c>
      <c r="N169" s="144"/>
      <c r="O169" s="144"/>
      <c r="P169" s="144"/>
      <c r="Q169" s="144"/>
      <c r="R169" s="144"/>
      <c r="S169" s="27">
        <f t="shared" si="44"/>
        <v>0</v>
      </c>
      <c r="T169" s="145"/>
      <c r="U169" s="27">
        <f t="shared" si="48"/>
        <v>0</v>
      </c>
      <c r="V169" s="82">
        <f t="shared" si="49"/>
        <v>0</v>
      </c>
      <c r="W169" s="38"/>
      <c r="X169" s="144"/>
      <c r="Y169" s="144"/>
      <c r="Z169" s="144"/>
      <c r="AA169" s="144"/>
      <c r="AB169" s="145"/>
      <c r="AC169" s="50">
        <f t="shared" si="50"/>
        <v>0</v>
      </c>
      <c r="AD169" s="146"/>
      <c r="AE169" s="81" t="str">
        <f t="shared" si="45"/>
        <v/>
      </c>
      <c r="AF169" s="73">
        <f t="shared" si="51"/>
        <v>0</v>
      </c>
      <c r="AG169" s="41">
        <f t="shared" si="52"/>
        <v>0</v>
      </c>
      <c r="AH169" s="41">
        <f t="shared" si="53"/>
        <v>0</v>
      </c>
      <c r="AI169" s="46">
        <f t="shared" si="54"/>
        <v>0</v>
      </c>
      <c r="AJ169" s="28">
        <f t="shared" si="55"/>
        <v>0</v>
      </c>
      <c r="AK169" s="72">
        <f t="shared" si="56"/>
        <v>0</v>
      </c>
      <c r="AL169" s="2" t="str">
        <f t="shared" si="46"/>
        <v/>
      </c>
    </row>
    <row r="170" spans="1:38" ht="27" customHeight="1" x14ac:dyDescent="0.2">
      <c r="A170" s="140"/>
      <c r="B170" s="140"/>
      <c r="C170" s="141"/>
      <c r="D170" s="141"/>
      <c r="E170" s="140"/>
      <c r="F170" s="138"/>
      <c r="G170" s="140"/>
      <c r="H170" s="142"/>
      <c r="I170" s="143"/>
      <c r="J170" s="143"/>
      <c r="K170" s="143"/>
      <c r="L170" s="143"/>
      <c r="M170" s="26">
        <f t="shared" si="47"/>
        <v>0</v>
      </c>
      <c r="N170" s="144"/>
      <c r="O170" s="144"/>
      <c r="P170" s="144"/>
      <c r="Q170" s="144"/>
      <c r="R170" s="144"/>
      <c r="S170" s="27">
        <f t="shared" si="44"/>
        <v>0</v>
      </c>
      <c r="T170" s="145"/>
      <c r="U170" s="27">
        <f t="shared" si="48"/>
        <v>0</v>
      </c>
      <c r="V170" s="82">
        <f t="shared" si="49"/>
        <v>0</v>
      </c>
      <c r="W170" s="38"/>
      <c r="X170" s="144"/>
      <c r="Y170" s="144"/>
      <c r="Z170" s="144"/>
      <c r="AA170" s="144"/>
      <c r="AB170" s="145"/>
      <c r="AC170" s="50">
        <f t="shared" si="50"/>
        <v>0</v>
      </c>
      <c r="AD170" s="146"/>
      <c r="AE170" s="81" t="str">
        <f t="shared" si="45"/>
        <v/>
      </c>
      <c r="AF170" s="73">
        <f t="shared" si="51"/>
        <v>0</v>
      </c>
      <c r="AG170" s="41">
        <f t="shared" si="52"/>
        <v>0</v>
      </c>
      <c r="AH170" s="41">
        <f t="shared" si="53"/>
        <v>0</v>
      </c>
      <c r="AI170" s="46">
        <f t="shared" si="54"/>
        <v>0</v>
      </c>
      <c r="AJ170" s="28">
        <f t="shared" si="55"/>
        <v>0</v>
      </c>
      <c r="AK170" s="72">
        <f t="shared" si="56"/>
        <v>0</v>
      </c>
      <c r="AL170" s="2" t="str">
        <f t="shared" si="46"/>
        <v/>
      </c>
    </row>
    <row r="171" spans="1:38" ht="27" customHeight="1" x14ac:dyDescent="0.2">
      <c r="A171" s="140"/>
      <c r="B171" s="140"/>
      <c r="C171" s="141"/>
      <c r="D171" s="141"/>
      <c r="E171" s="140"/>
      <c r="F171" s="138"/>
      <c r="G171" s="140"/>
      <c r="H171" s="142"/>
      <c r="I171" s="143"/>
      <c r="J171" s="143"/>
      <c r="K171" s="143"/>
      <c r="L171" s="143"/>
      <c r="M171" s="26">
        <f t="shared" si="47"/>
        <v>0</v>
      </c>
      <c r="N171" s="144"/>
      <c r="O171" s="144"/>
      <c r="P171" s="144"/>
      <c r="Q171" s="144"/>
      <c r="R171" s="144"/>
      <c r="S171" s="27">
        <f t="shared" si="44"/>
        <v>0</v>
      </c>
      <c r="T171" s="145"/>
      <c r="U171" s="27">
        <f t="shared" si="48"/>
        <v>0</v>
      </c>
      <c r="V171" s="82">
        <f t="shared" si="49"/>
        <v>0</v>
      </c>
      <c r="W171" s="38"/>
      <c r="X171" s="144"/>
      <c r="Y171" s="144"/>
      <c r="Z171" s="144"/>
      <c r="AA171" s="144"/>
      <c r="AB171" s="145"/>
      <c r="AC171" s="50">
        <f t="shared" si="50"/>
        <v>0</v>
      </c>
      <c r="AD171" s="146"/>
      <c r="AE171" s="81" t="str">
        <f t="shared" si="45"/>
        <v/>
      </c>
      <c r="AF171" s="73">
        <f t="shared" si="51"/>
        <v>0</v>
      </c>
      <c r="AG171" s="41">
        <f t="shared" si="52"/>
        <v>0</v>
      </c>
      <c r="AH171" s="41">
        <f t="shared" si="53"/>
        <v>0</v>
      </c>
      <c r="AI171" s="46">
        <f t="shared" si="54"/>
        <v>0</v>
      </c>
      <c r="AJ171" s="28">
        <f t="shared" si="55"/>
        <v>0</v>
      </c>
      <c r="AK171" s="72">
        <f t="shared" si="56"/>
        <v>0</v>
      </c>
      <c r="AL171" s="2" t="str">
        <f t="shared" si="46"/>
        <v/>
      </c>
    </row>
    <row r="172" spans="1:38" ht="27" customHeight="1" x14ac:dyDescent="0.2">
      <c r="A172" s="140"/>
      <c r="B172" s="140"/>
      <c r="C172" s="141"/>
      <c r="D172" s="141"/>
      <c r="E172" s="140"/>
      <c r="F172" s="138"/>
      <c r="G172" s="140"/>
      <c r="H172" s="142"/>
      <c r="I172" s="143"/>
      <c r="J172" s="143"/>
      <c r="K172" s="143"/>
      <c r="L172" s="143"/>
      <c r="M172" s="26">
        <f t="shared" si="47"/>
        <v>0</v>
      </c>
      <c r="N172" s="144"/>
      <c r="O172" s="144"/>
      <c r="P172" s="144"/>
      <c r="Q172" s="144"/>
      <c r="R172" s="144"/>
      <c r="S172" s="27">
        <f t="shared" si="44"/>
        <v>0</v>
      </c>
      <c r="T172" s="145"/>
      <c r="U172" s="27">
        <f t="shared" si="48"/>
        <v>0</v>
      </c>
      <c r="V172" s="82">
        <f t="shared" si="49"/>
        <v>0</v>
      </c>
      <c r="W172" s="38"/>
      <c r="X172" s="144"/>
      <c r="Y172" s="144"/>
      <c r="Z172" s="144"/>
      <c r="AA172" s="144"/>
      <c r="AB172" s="145"/>
      <c r="AC172" s="50">
        <f t="shared" si="50"/>
        <v>0</v>
      </c>
      <c r="AD172" s="146"/>
      <c r="AE172" s="81" t="str">
        <f t="shared" si="45"/>
        <v/>
      </c>
      <c r="AF172" s="73">
        <f t="shared" si="51"/>
        <v>0</v>
      </c>
      <c r="AG172" s="41">
        <f t="shared" si="52"/>
        <v>0</v>
      </c>
      <c r="AH172" s="41">
        <f t="shared" si="53"/>
        <v>0</v>
      </c>
      <c r="AI172" s="46">
        <f t="shared" si="54"/>
        <v>0</v>
      </c>
      <c r="AJ172" s="28">
        <f t="shared" si="55"/>
        <v>0</v>
      </c>
      <c r="AK172" s="72">
        <f t="shared" si="56"/>
        <v>0</v>
      </c>
      <c r="AL172" s="2" t="str">
        <f t="shared" si="46"/>
        <v/>
      </c>
    </row>
    <row r="173" spans="1:38" ht="27" customHeight="1" x14ac:dyDescent="0.2">
      <c r="A173" s="140"/>
      <c r="B173" s="140"/>
      <c r="C173" s="141"/>
      <c r="D173" s="141"/>
      <c r="E173" s="140"/>
      <c r="F173" s="138"/>
      <c r="G173" s="140"/>
      <c r="H173" s="142"/>
      <c r="I173" s="143"/>
      <c r="J173" s="143"/>
      <c r="K173" s="143"/>
      <c r="L173" s="143"/>
      <c r="M173" s="26">
        <f t="shared" si="47"/>
        <v>0</v>
      </c>
      <c r="N173" s="144"/>
      <c r="O173" s="144"/>
      <c r="P173" s="144"/>
      <c r="Q173" s="144"/>
      <c r="R173" s="144"/>
      <c r="S173" s="27">
        <f t="shared" si="44"/>
        <v>0</v>
      </c>
      <c r="T173" s="145"/>
      <c r="U173" s="27">
        <f t="shared" si="48"/>
        <v>0</v>
      </c>
      <c r="V173" s="82">
        <f t="shared" si="49"/>
        <v>0</v>
      </c>
      <c r="W173" s="38"/>
      <c r="X173" s="144"/>
      <c r="Y173" s="144"/>
      <c r="Z173" s="144"/>
      <c r="AA173" s="144"/>
      <c r="AB173" s="145"/>
      <c r="AC173" s="50">
        <f t="shared" si="50"/>
        <v>0</v>
      </c>
      <c r="AD173" s="146"/>
      <c r="AE173" s="81" t="str">
        <f t="shared" si="45"/>
        <v/>
      </c>
      <c r="AF173" s="73">
        <f t="shared" si="51"/>
        <v>0</v>
      </c>
      <c r="AG173" s="41">
        <f t="shared" si="52"/>
        <v>0</v>
      </c>
      <c r="AH173" s="41">
        <f t="shared" si="53"/>
        <v>0</v>
      </c>
      <c r="AI173" s="46">
        <f t="shared" si="54"/>
        <v>0</v>
      </c>
      <c r="AJ173" s="28">
        <f t="shared" si="55"/>
        <v>0</v>
      </c>
      <c r="AK173" s="72">
        <f t="shared" si="56"/>
        <v>0</v>
      </c>
      <c r="AL173" s="2" t="str">
        <f t="shared" si="46"/>
        <v/>
      </c>
    </row>
    <row r="174" spans="1:38" ht="27" customHeight="1" x14ac:dyDescent="0.2">
      <c r="A174" s="140"/>
      <c r="B174" s="140"/>
      <c r="C174" s="141"/>
      <c r="D174" s="141"/>
      <c r="E174" s="140"/>
      <c r="F174" s="138"/>
      <c r="G174" s="140"/>
      <c r="H174" s="142"/>
      <c r="I174" s="143"/>
      <c r="J174" s="143"/>
      <c r="K174" s="143"/>
      <c r="L174" s="143"/>
      <c r="M174" s="26">
        <f t="shared" si="47"/>
        <v>0</v>
      </c>
      <c r="N174" s="144"/>
      <c r="O174" s="144"/>
      <c r="P174" s="144"/>
      <c r="Q174" s="144"/>
      <c r="R174" s="144"/>
      <c r="S174" s="27">
        <f t="shared" si="44"/>
        <v>0</v>
      </c>
      <c r="T174" s="145"/>
      <c r="U174" s="27">
        <f t="shared" si="48"/>
        <v>0</v>
      </c>
      <c r="V174" s="82">
        <f t="shared" si="49"/>
        <v>0</v>
      </c>
      <c r="W174" s="38"/>
      <c r="X174" s="144"/>
      <c r="Y174" s="144"/>
      <c r="Z174" s="144"/>
      <c r="AA174" s="144"/>
      <c r="AB174" s="145"/>
      <c r="AC174" s="50">
        <f t="shared" si="50"/>
        <v>0</v>
      </c>
      <c r="AD174" s="146"/>
      <c r="AE174" s="81" t="str">
        <f t="shared" si="45"/>
        <v/>
      </c>
      <c r="AF174" s="73">
        <f t="shared" si="51"/>
        <v>0</v>
      </c>
      <c r="AG174" s="41">
        <f t="shared" si="52"/>
        <v>0</v>
      </c>
      <c r="AH174" s="41">
        <f t="shared" si="53"/>
        <v>0</v>
      </c>
      <c r="AI174" s="46">
        <f t="shared" si="54"/>
        <v>0</v>
      </c>
      <c r="AJ174" s="28">
        <f t="shared" si="55"/>
        <v>0</v>
      </c>
      <c r="AK174" s="72">
        <f t="shared" si="56"/>
        <v>0</v>
      </c>
      <c r="AL174" s="2" t="str">
        <f t="shared" si="46"/>
        <v/>
      </c>
    </row>
    <row r="175" spans="1:38" ht="27" customHeight="1" x14ac:dyDescent="0.2">
      <c r="A175" s="140"/>
      <c r="B175" s="140"/>
      <c r="C175" s="141"/>
      <c r="D175" s="141"/>
      <c r="E175" s="140"/>
      <c r="F175" s="138"/>
      <c r="G175" s="140"/>
      <c r="H175" s="142"/>
      <c r="I175" s="143"/>
      <c r="J175" s="143"/>
      <c r="K175" s="143"/>
      <c r="L175" s="143"/>
      <c r="M175" s="26">
        <f t="shared" si="47"/>
        <v>0</v>
      </c>
      <c r="N175" s="144"/>
      <c r="O175" s="144"/>
      <c r="P175" s="144"/>
      <c r="Q175" s="144"/>
      <c r="R175" s="144"/>
      <c r="S175" s="27">
        <f t="shared" si="44"/>
        <v>0</v>
      </c>
      <c r="T175" s="145"/>
      <c r="U175" s="27">
        <f t="shared" si="48"/>
        <v>0</v>
      </c>
      <c r="V175" s="82">
        <f t="shared" si="49"/>
        <v>0</v>
      </c>
      <c r="W175" s="38"/>
      <c r="X175" s="144"/>
      <c r="Y175" s="144"/>
      <c r="Z175" s="144"/>
      <c r="AA175" s="144"/>
      <c r="AB175" s="145"/>
      <c r="AC175" s="50">
        <f t="shared" si="50"/>
        <v>0</v>
      </c>
      <c r="AD175" s="146"/>
      <c r="AE175" s="81" t="str">
        <f t="shared" si="45"/>
        <v/>
      </c>
      <c r="AF175" s="73">
        <f t="shared" si="51"/>
        <v>0</v>
      </c>
      <c r="AG175" s="41">
        <f t="shared" si="52"/>
        <v>0</v>
      </c>
      <c r="AH175" s="41">
        <f t="shared" si="53"/>
        <v>0</v>
      </c>
      <c r="AI175" s="46">
        <f t="shared" si="54"/>
        <v>0</v>
      </c>
      <c r="AJ175" s="28">
        <f t="shared" si="55"/>
        <v>0</v>
      </c>
      <c r="AK175" s="72">
        <f t="shared" si="56"/>
        <v>0</v>
      </c>
      <c r="AL175" s="2" t="str">
        <f t="shared" si="46"/>
        <v/>
      </c>
    </row>
    <row r="176" spans="1:38" ht="27" customHeight="1" x14ac:dyDescent="0.2">
      <c r="A176" s="140"/>
      <c r="B176" s="140"/>
      <c r="C176" s="141"/>
      <c r="D176" s="141"/>
      <c r="E176" s="140"/>
      <c r="F176" s="138"/>
      <c r="G176" s="140"/>
      <c r="H176" s="142"/>
      <c r="I176" s="143"/>
      <c r="J176" s="143"/>
      <c r="K176" s="143"/>
      <c r="L176" s="143"/>
      <c r="M176" s="26">
        <f t="shared" si="47"/>
        <v>0</v>
      </c>
      <c r="N176" s="144"/>
      <c r="O176" s="144"/>
      <c r="P176" s="144"/>
      <c r="Q176" s="144"/>
      <c r="R176" s="144"/>
      <c r="S176" s="27">
        <f t="shared" si="44"/>
        <v>0</v>
      </c>
      <c r="T176" s="145"/>
      <c r="U176" s="27">
        <f t="shared" si="48"/>
        <v>0</v>
      </c>
      <c r="V176" s="82">
        <f t="shared" si="49"/>
        <v>0</v>
      </c>
      <c r="W176" s="38"/>
      <c r="X176" s="144"/>
      <c r="Y176" s="144"/>
      <c r="Z176" s="144"/>
      <c r="AA176" s="144"/>
      <c r="AB176" s="145"/>
      <c r="AC176" s="50">
        <f t="shared" si="50"/>
        <v>0</v>
      </c>
      <c r="AD176" s="146"/>
      <c r="AE176" s="81" t="str">
        <f t="shared" si="45"/>
        <v/>
      </c>
      <c r="AF176" s="73">
        <f t="shared" si="51"/>
        <v>0</v>
      </c>
      <c r="AG176" s="41">
        <f t="shared" si="52"/>
        <v>0</v>
      </c>
      <c r="AH176" s="41">
        <f t="shared" si="53"/>
        <v>0</v>
      </c>
      <c r="AI176" s="46">
        <f t="shared" si="54"/>
        <v>0</v>
      </c>
      <c r="AJ176" s="28">
        <f t="shared" si="55"/>
        <v>0</v>
      </c>
      <c r="AK176" s="72">
        <f t="shared" si="56"/>
        <v>0</v>
      </c>
      <c r="AL176" s="2" t="str">
        <f t="shared" si="46"/>
        <v/>
      </c>
    </row>
    <row r="177" spans="1:38" ht="27" customHeight="1" x14ac:dyDescent="0.2">
      <c r="A177" s="140"/>
      <c r="B177" s="140"/>
      <c r="C177" s="141"/>
      <c r="D177" s="141"/>
      <c r="E177" s="140"/>
      <c r="F177" s="138"/>
      <c r="G177" s="140"/>
      <c r="H177" s="142"/>
      <c r="I177" s="143"/>
      <c r="J177" s="143"/>
      <c r="K177" s="143"/>
      <c r="L177" s="143"/>
      <c r="M177" s="26">
        <f t="shared" si="47"/>
        <v>0</v>
      </c>
      <c r="N177" s="144"/>
      <c r="O177" s="144"/>
      <c r="P177" s="144"/>
      <c r="Q177" s="144"/>
      <c r="R177" s="144"/>
      <c r="S177" s="27">
        <f t="shared" si="44"/>
        <v>0</v>
      </c>
      <c r="T177" s="145"/>
      <c r="U177" s="27">
        <f t="shared" si="48"/>
        <v>0</v>
      </c>
      <c r="V177" s="82">
        <f t="shared" si="49"/>
        <v>0</v>
      </c>
      <c r="W177" s="38"/>
      <c r="X177" s="144"/>
      <c r="Y177" s="144"/>
      <c r="Z177" s="144"/>
      <c r="AA177" s="144"/>
      <c r="AB177" s="145"/>
      <c r="AC177" s="50">
        <f t="shared" si="50"/>
        <v>0</v>
      </c>
      <c r="AD177" s="146"/>
      <c r="AE177" s="81" t="str">
        <f t="shared" si="45"/>
        <v/>
      </c>
      <c r="AF177" s="73">
        <f t="shared" si="51"/>
        <v>0</v>
      </c>
      <c r="AG177" s="41">
        <f t="shared" si="52"/>
        <v>0</v>
      </c>
      <c r="AH177" s="41">
        <f t="shared" si="53"/>
        <v>0</v>
      </c>
      <c r="AI177" s="46">
        <f t="shared" si="54"/>
        <v>0</v>
      </c>
      <c r="AJ177" s="28">
        <f t="shared" si="55"/>
        <v>0</v>
      </c>
      <c r="AK177" s="72">
        <f t="shared" si="56"/>
        <v>0</v>
      </c>
      <c r="AL177" s="2" t="str">
        <f t="shared" si="46"/>
        <v/>
      </c>
    </row>
    <row r="178" spans="1:38" ht="27" customHeight="1" x14ac:dyDescent="0.2">
      <c r="A178" s="140"/>
      <c r="B178" s="140"/>
      <c r="C178" s="141"/>
      <c r="D178" s="141"/>
      <c r="E178" s="140"/>
      <c r="F178" s="138"/>
      <c r="G178" s="140"/>
      <c r="H178" s="142"/>
      <c r="I178" s="143"/>
      <c r="J178" s="143"/>
      <c r="K178" s="143"/>
      <c r="L178" s="143"/>
      <c r="M178" s="26">
        <f t="shared" si="47"/>
        <v>0</v>
      </c>
      <c r="N178" s="144"/>
      <c r="O178" s="144"/>
      <c r="P178" s="144"/>
      <c r="Q178" s="144"/>
      <c r="R178" s="144"/>
      <c r="S178" s="27">
        <f t="shared" si="44"/>
        <v>0</v>
      </c>
      <c r="T178" s="145"/>
      <c r="U178" s="27">
        <f t="shared" si="48"/>
        <v>0</v>
      </c>
      <c r="V178" s="82">
        <f t="shared" si="49"/>
        <v>0</v>
      </c>
      <c r="W178" s="38"/>
      <c r="X178" s="144"/>
      <c r="Y178" s="144"/>
      <c r="Z178" s="144"/>
      <c r="AA178" s="144"/>
      <c r="AB178" s="145"/>
      <c r="AC178" s="50">
        <f t="shared" si="50"/>
        <v>0</v>
      </c>
      <c r="AD178" s="146"/>
      <c r="AE178" s="81" t="str">
        <f t="shared" si="45"/>
        <v/>
      </c>
      <c r="AF178" s="73">
        <f t="shared" si="51"/>
        <v>0</v>
      </c>
      <c r="AG178" s="41">
        <f t="shared" si="52"/>
        <v>0</v>
      </c>
      <c r="AH178" s="41">
        <f t="shared" si="53"/>
        <v>0</v>
      </c>
      <c r="AI178" s="46">
        <f t="shared" si="54"/>
        <v>0</v>
      </c>
      <c r="AJ178" s="28">
        <f t="shared" si="55"/>
        <v>0</v>
      </c>
      <c r="AK178" s="72">
        <f t="shared" si="56"/>
        <v>0</v>
      </c>
      <c r="AL178" s="2" t="str">
        <f t="shared" si="46"/>
        <v/>
      </c>
    </row>
    <row r="179" spans="1:38" ht="27" customHeight="1" x14ac:dyDescent="0.2">
      <c r="A179" s="140"/>
      <c r="B179" s="140"/>
      <c r="C179" s="141"/>
      <c r="D179" s="141"/>
      <c r="E179" s="140"/>
      <c r="F179" s="138"/>
      <c r="G179" s="140"/>
      <c r="H179" s="142"/>
      <c r="I179" s="143"/>
      <c r="J179" s="143"/>
      <c r="K179" s="143"/>
      <c r="L179" s="143"/>
      <c r="M179" s="26">
        <f t="shared" si="47"/>
        <v>0</v>
      </c>
      <c r="N179" s="144"/>
      <c r="O179" s="144"/>
      <c r="P179" s="144"/>
      <c r="Q179" s="144"/>
      <c r="R179" s="144"/>
      <c r="S179" s="27">
        <f t="shared" si="44"/>
        <v>0</v>
      </c>
      <c r="T179" s="145"/>
      <c r="U179" s="27">
        <f t="shared" si="48"/>
        <v>0</v>
      </c>
      <c r="V179" s="82">
        <f t="shared" si="49"/>
        <v>0</v>
      </c>
      <c r="W179" s="38"/>
      <c r="X179" s="144"/>
      <c r="Y179" s="144"/>
      <c r="Z179" s="144"/>
      <c r="AA179" s="144"/>
      <c r="AB179" s="145"/>
      <c r="AC179" s="50">
        <f t="shared" si="50"/>
        <v>0</v>
      </c>
      <c r="AD179" s="146"/>
      <c r="AE179" s="81" t="str">
        <f t="shared" si="45"/>
        <v/>
      </c>
      <c r="AF179" s="73">
        <f t="shared" si="51"/>
        <v>0</v>
      </c>
      <c r="AG179" s="41">
        <f t="shared" si="52"/>
        <v>0</v>
      </c>
      <c r="AH179" s="41">
        <f t="shared" si="53"/>
        <v>0</v>
      </c>
      <c r="AI179" s="46">
        <f t="shared" si="54"/>
        <v>0</v>
      </c>
      <c r="AJ179" s="28">
        <f t="shared" si="55"/>
        <v>0</v>
      </c>
      <c r="AK179" s="72">
        <f t="shared" si="56"/>
        <v>0</v>
      </c>
      <c r="AL179" s="2" t="str">
        <f t="shared" si="46"/>
        <v/>
      </c>
    </row>
    <row r="180" spans="1:38" ht="27" customHeight="1" x14ac:dyDescent="0.2">
      <c r="A180" s="140"/>
      <c r="B180" s="140"/>
      <c r="C180" s="141"/>
      <c r="D180" s="141"/>
      <c r="E180" s="140"/>
      <c r="F180" s="138"/>
      <c r="G180" s="140"/>
      <c r="H180" s="142"/>
      <c r="I180" s="143"/>
      <c r="J180" s="143"/>
      <c r="K180" s="143"/>
      <c r="L180" s="143"/>
      <c r="M180" s="26">
        <f t="shared" si="47"/>
        <v>0</v>
      </c>
      <c r="N180" s="144"/>
      <c r="O180" s="144"/>
      <c r="P180" s="144"/>
      <c r="Q180" s="144"/>
      <c r="R180" s="144"/>
      <c r="S180" s="27">
        <f t="shared" si="44"/>
        <v>0</v>
      </c>
      <c r="T180" s="145"/>
      <c r="U180" s="27">
        <f t="shared" si="48"/>
        <v>0</v>
      </c>
      <c r="V180" s="82">
        <f t="shared" si="49"/>
        <v>0</v>
      </c>
      <c r="W180" s="38"/>
      <c r="X180" s="144"/>
      <c r="Y180" s="144"/>
      <c r="Z180" s="144"/>
      <c r="AA180" s="144"/>
      <c r="AB180" s="145"/>
      <c r="AC180" s="50">
        <f t="shared" si="50"/>
        <v>0</v>
      </c>
      <c r="AD180" s="146"/>
      <c r="AE180" s="81" t="str">
        <f t="shared" si="45"/>
        <v/>
      </c>
      <c r="AF180" s="73">
        <f t="shared" si="51"/>
        <v>0</v>
      </c>
      <c r="AG180" s="41">
        <f t="shared" si="52"/>
        <v>0</v>
      </c>
      <c r="AH180" s="41">
        <f t="shared" si="53"/>
        <v>0</v>
      </c>
      <c r="AI180" s="46">
        <f t="shared" si="54"/>
        <v>0</v>
      </c>
      <c r="AJ180" s="28">
        <f t="shared" si="55"/>
        <v>0</v>
      </c>
      <c r="AK180" s="72">
        <f t="shared" si="56"/>
        <v>0</v>
      </c>
      <c r="AL180" s="2" t="str">
        <f t="shared" si="46"/>
        <v/>
      </c>
    </row>
    <row r="181" spans="1:38" ht="27" customHeight="1" x14ac:dyDescent="0.2">
      <c r="A181" s="140"/>
      <c r="B181" s="140"/>
      <c r="C181" s="141"/>
      <c r="D181" s="141"/>
      <c r="E181" s="140"/>
      <c r="F181" s="138"/>
      <c r="G181" s="140"/>
      <c r="H181" s="142"/>
      <c r="I181" s="143"/>
      <c r="J181" s="143"/>
      <c r="K181" s="143"/>
      <c r="L181" s="143"/>
      <c r="M181" s="26">
        <f t="shared" si="47"/>
        <v>0</v>
      </c>
      <c r="N181" s="144"/>
      <c r="O181" s="144"/>
      <c r="P181" s="144"/>
      <c r="Q181" s="144"/>
      <c r="R181" s="144"/>
      <c r="S181" s="27">
        <f t="shared" si="44"/>
        <v>0</v>
      </c>
      <c r="T181" s="145"/>
      <c r="U181" s="27">
        <f t="shared" si="48"/>
        <v>0</v>
      </c>
      <c r="V181" s="82">
        <f t="shared" si="49"/>
        <v>0</v>
      </c>
      <c r="W181" s="38"/>
      <c r="X181" s="144"/>
      <c r="Y181" s="144"/>
      <c r="Z181" s="144"/>
      <c r="AA181" s="144"/>
      <c r="AB181" s="145"/>
      <c r="AC181" s="50">
        <f t="shared" si="50"/>
        <v>0</v>
      </c>
      <c r="AD181" s="146"/>
      <c r="AE181" s="81" t="str">
        <f t="shared" si="45"/>
        <v/>
      </c>
      <c r="AF181" s="73">
        <f t="shared" si="51"/>
        <v>0</v>
      </c>
      <c r="AG181" s="41">
        <f t="shared" si="52"/>
        <v>0</v>
      </c>
      <c r="AH181" s="41">
        <f t="shared" si="53"/>
        <v>0</v>
      </c>
      <c r="AI181" s="46">
        <f t="shared" si="54"/>
        <v>0</v>
      </c>
      <c r="AJ181" s="28">
        <f t="shared" si="55"/>
        <v>0</v>
      </c>
      <c r="AK181" s="72">
        <f t="shared" si="56"/>
        <v>0</v>
      </c>
      <c r="AL181" s="2" t="str">
        <f t="shared" si="46"/>
        <v/>
      </c>
    </row>
    <row r="182" spans="1:38" ht="27" customHeight="1" x14ac:dyDescent="0.2">
      <c r="A182" s="140"/>
      <c r="B182" s="140"/>
      <c r="C182" s="141"/>
      <c r="D182" s="141"/>
      <c r="E182" s="140"/>
      <c r="F182" s="138"/>
      <c r="G182" s="140"/>
      <c r="H182" s="142"/>
      <c r="I182" s="143"/>
      <c r="J182" s="143"/>
      <c r="K182" s="143"/>
      <c r="L182" s="143"/>
      <c r="M182" s="26">
        <f t="shared" si="47"/>
        <v>0</v>
      </c>
      <c r="N182" s="144"/>
      <c r="O182" s="144"/>
      <c r="P182" s="144"/>
      <c r="Q182" s="144"/>
      <c r="R182" s="144"/>
      <c r="S182" s="27">
        <f t="shared" si="44"/>
        <v>0</v>
      </c>
      <c r="T182" s="145"/>
      <c r="U182" s="27">
        <f t="shared" si="48"/>
        <v>0</v>
      </c>
      <c r="V182" s="82">
        <f t="shared" si="49"/>
        <v>0</v>
      </c>
      <c r="W182" s="38"/>
      <c r="X182" s="144"/>
      <c r="Y182" s="144"/>
      <c r="Z182" s="144"/>
      <c r="AA182" s="144"/>
      <c r="AB182" s="145"/>
      <c r="AC182" s="50">
        <f t="shared" si="50"/>
        <v>0</v>
      </c>
      <c r="AD182" s="146"/>
      <c r="AE182" s="81" t="str">
        <f t="shared" si="45"/>
        <v/>
      </c>
      <c r="AF182" s="73">
        <f t="shared" si="51"/>
        <v>0</v>
      </c>
      <c r="AG182" s="41">
        <f t="shared" si="52"/>
        <v>0</v>
      </c>
      <c r="AH182" s="41">
        <f t="shared" si="53"/>
        <v>0</v>
      </c>
      <c r="AI182" s="46">
        <f t="shared" si="54"/>
        <v>0</v>
      </c>
      <c r="AJ182" s="28">
        <f t="shared" si="55"/>
        <v>0</v>
      </c>
      <c r="AK182" s="72">
        <f t="shared" si="56"/>
        <v>0</v>
      </c>
      <c r="AL182" s="2" t="str">
        <f t="shared" si="46"/>
        <v/>
      </c>
    </row>
    <row r="183" spans="1:38" ht="27" customHeight="1" x14ac:dyDescent="0.2">
      <c r="A183" s="140"/>
      <c r="B183" s="140"/>
      <c r="C183" s="141"/>
      <c r="D183" s="141"/>
      <c r="E183" s="140"/>
      <c r="F183" s="138"/>
      <c r="G183" s="140"/>
      <c r="H183" s="142"/>
      <c r="I183" s="143"/>
      <c r="J183" s="143"/>
      <c r="K183" s="143"/>
      <c r="L183" s="143"/>
      <c r="M183" s="26">
        <f t="shared" si="47"/>
        <v>0</v>
      </c>
      <c r="N183" s="144"/>
      <c r="O183" s="144"/>
      <c r="P183" s="144"/>
      <c r="Q183" s="144"/>
      <c r="R183" s="144"/>
      <c r="S183" s="27">
        <f t="shared" si="44"/>
        <v>0</v>
      </c>
      <c r="T183" s="145"/>
      <c r="U183" s="27">
        <f t="shared" si="48"/>
        <v>0</v>
      </c>
      <c r="V183" s="82">
        <f t="shared" si="49"/>
        <v>0</v>
      </c>
      <c r="W183" s="38"/>
      <c r="X183" s="144"/>
      <c r="Y183" s="144"/>
      <c r="Z183" s="144"/>
      <c r="AA183" s="144"/>
      <c r="AB183" s="145"/>
      <c r="AC183" s="50">
        <f t="shared" si="50"/>
        <v>0</v>
      </c>
      <c r="AD183" s="146"/>
      <c r="AE183" s="81" t="str">
        <f t="shared" si="45"/>
        <v/>
      </c>
      <c r="AF183" s="73">
        <f t="shared" si="51"/>
        <v>0</v>
      </c>
      <c r="AG183" s="41">
        <f t="shared" si="52"/>
        <v>0</v>
      </c>
      <c r="AH183" s="41">
        <f t="shared" si="53"/>
        <v>0</v>
      </c>
      <c r="AI183" s="46">
        <f t="shared" si="54"/>
        <v>0</v>
      </c>
      <c r="AJ183" s="28">
        <f t="shared" si="55"/>
        <v>0</v>
      </c>
      <c r="AK183" s="72">
        <f t="shared" si="56"/>
        <v>0</v>
      </c>
      <c r="AL183" s="2" t="str">
        <f t="shared" si="46"/>
        <v/>
      </c>
    </row>
    <row r="184" spans="1:38" ht="27" customHeight="1" x14ac:dyDescent="0.2">
      <c r="A184" s="140"/>
      <c r="B184" s="140"/>
      <c r="C184" s="141"/>
      <c r="D184" s="141"/>
      <c r="E184" s="140"/>
      <c r="F184" s="138"/>
      <c r="G184" s="140"/>
      <c r="H184" s="142"/>
      <c r="I184" s="143"/>
      <c r="J184" s="143"/>
      <c r="K184" s="143"/>
      <c r="L184" s="143"/>
      <c r="M184" s="26">
        <f t="shared" si="47"/>
        <v>0</v>
      </c>
      <c r="N184" s="144"/>
      <c r="O184" s="144"/>
      <c r="P184" s="144"/>
      <c r="Q184" s="144"/>
      <c r="R184" s="144"/>
      <c r="S184" s="27">
        <f t="shared" si="44"/>
        <v>0</v>
      </c>
      <c r="T184" s="145"/>
      <c r="U184" s="27">
        <f t="shared" si="48"/>
        <v>0</v>
      </c>
      <c r="V184" s="82">
        <f t="shared" si="49"/>
        <v>0</v>
      </c>
      <c r="W184" s="38"/>
      <c r="X184" s="144"/>
      <c r="Y184" s="144"/>
      <c r="Z184" s="144"/>
      <c r="AA184" s="144"/>
      <c r="AB184" s="145"/>
      <c r="AC184" s="50">
        <f t="shared" si="50"/>
        <v>0</v>
      </c>
      <c r="AD184" s="146"/>
      <c r="AE184" s="81" t="str">
        <f t="shared" si="45"/>
        <v/>
      </c>
      <c r="AF184" s="73">
        <f t="shared" si="51"/>
        <v>0</v>
      </c>
      <c r="AG184" s="41">
        <f t="shared" si="52"/>
        <v>0</v>
      </c>
      <c r="AH184" s="41">
        <f t="shared" si="53"/>
        <v>0</v>
      </c>
      <c r="AI184" s="46">
        <f t="shared" si="54"/>
        <v>0</v>
      </c>
      <c r="AJ184" s="28">
        <f t="shared" si="55"/>
        <v>0</v>
      </c>
      <c r="AK184" s="72">
        <f t="shared" si="56"/>
        <v>0</v>
      </c>
      <c r="AL184" s="2" t="str">
        <f t="shared" si="46"/>
        <v/>
      </c>
    </row>
    <row r="185" spans="1:38" ht="27" customHeight="1" x14ac:dyDescent="0.2">
      <c r="A185" s="140"/>
      <c r="B185" s="140"/>
      <c r="C185" s="141"/>
      <c r="D185" s="141"/>
      <c r="E185" s="140"/>
      <c r="F185" s="138"/>
      <c r="G185" s="140"/>
      <c r="H185" s="142"/>
      <c r="I185" s="143"/>
      <c r="J185" s="143"/>
      <c r="K185" s="143"/>
      <c r="L185" s="143"/>
      <c r="M185" s="26">
        <f t="shared" si="47"/>
        <v>0</v>
      </c>
      <c r="N185" s="144"/>
      <c r="O185" s="144"/>
      <c r="P185" s="144"/>
      <c r="Q185" s="144"/>
      <c r="R185" s="144"/>
      <c r="S185" s="27">
        <f t="shared" si="44"/>
        <v>0</v>
      </c>
      <c r="T185" s="145"/>
      <c r="U185" s="27">
        <f t="shared" si="48"/>
        <v>0</v>
      </c>
      <c r="V185" s="82">
        <f t="shared" si="49"/>
        <v>0</v>
      </c>
      <c r="W185" s="38"/>
      <c r="X185" s="144"/>
      <c r="Y185" s="144"/>
      <c r="Z185" s="144"/>
      <c r="AA185" s="144"/>
      <c r="AB185" s="145"/>
      <c r="AC185" s="50">
        <f t="shared" si="50"/>
        <v>0</v>
      </c>
      <c r="AD185" s="146"/>
      <c r="AE185" s="81" t="str">
        <f t="shared" si="45"/>
        <v/>
      </c>
      <c r="AF185" s="73">
        <f t="shared" si="51"/>
        <v>0</v>
      </c>
      <c r="AG185" s="41">
        <f t="shared" si="52"/>
        <v>0</v>
      </c>
      <c r="AH185" s="41">
        <f t="shared" si="53"/>
        <v>0</v>
      </c>
      <c r="AI185" s="46">
        <f t="shared" si="54"/>
        <v>0</v>
      </c>
      <c r="AJ185" s="28">
        <f t="shared" si="55"/>
        <v>0</v>
      </c>
      <c r="AK185" s="72">
        <f t="shared" si="56"/>
        <v>0</v>
      </c>
      <c r="AL185" s="2" t="str">
        <f t="shared" si="46"/>
        <v/>
      </c>
    </row>
    <row r="186" spans="1:38" ht="27" customHeight="1" x14ac:dyDescent="0.2">
      <c r="A186" s="140"/>
      <c r="B186" s="140"/>
      <c r="C186" s="141"/>
      <c r="D186" s="141"/>
      <c r="E186" s="140"/>
      <c r="F186" s="138"/>
      <c r="G186" s="140"/>
      <c r="H186" s="142"/>
      <c r="I186" s="143"/>
      <c r="J186" s="143"/>
      <c r="K186" s="143"/>
      <c r="L186" s="143"/>
      <c r="M186" s="26">
        <f t="shared" si="47"/>
        <v>0</v>
      </c>
      <c r="N186" s="144"/>
      <c r="O186" s="144"/>
      <c r="P186" s="144"/>
      <c r="Q186" s="144"/>
      <c r="R186" s="144"/>
      <c r="S186" s="27">
        <f t="shared" si="44"/>
        <v>0</v>
      </c>
      <c r="T186" s="145"/>
      <c r="U186" s="27">
        <f t="shared" si="48"/>
        <v>0</v>
      </c>
      <c r="V186" s="82">
        <f t="shared" si="49"/>
        <v>0</v>
      </c>
      <c r="W186" s="38"/>
      <c r="X186" s="144"/>
      <c r="Y186" s="144"/>
      <c r="Z186" s="144"/>
      <c r="AA186" s="144"/>
      <c r="AB186" s="145"/>
      <c r="AC186" s="50">
        <f t="shared" si="50"/>
        <v>0</v>
      </c>
      <c r="AD186" s="146"/>
      <c r="AE186" s="81" t="str">
        <f t="shared" si="45"/>
        <v/>
      </c>
      <c r="AF186" s="73">
        <f t="shared" si="51"/>
        <v>0</v>
      </c>
      <c r="AG186" s="41">
        <f t="shared" si="52"/>
        <v>0</v>
      </c>
      <c r="AH186" s="41">
        <f t="shared" si="53"/>
        <v>0</v>
      </c>
      <c r="AI186" s="46">
        <f t="shared" si="54"/>
        <v>0</v>
      </c>
      <c r="AJ186" s="28">
        <f t="shared" si="55"/>
        <v>0</v>
      </c>
      <c r="AK186" s="72">
        <f t="shared" si="56"/>
        <v>0</v>
      </c>
      <c r="AL186" s="2" t="str">
        <f t="shared" si="46"/>
        <v/>
      </c>
    </row>
    <row r="187" spans="1:38" ht="27" customHeight="1" x14ac:dyDescent="0.2">
      <c r="A187" s="140"/>
      <c r="B187" s="140"/>
      <c r="C187" s="141"/>
      <c r="D187" s="141"/>
      <c r="E187" s="140"/>
      <c r="F187" s="138"/>
      <c r="G187" s="140"/>
      <c r="H187" s="142"/>
      <c r="I187" s="143"/>
      <c r="J187" s="143"/>
      <c r="K187" s="143"/>
      <c r="L187" s="143"/>
      <c r="M187" s="26">
        <f t="shared" si="47"/>
        <v>0</v>
      </c>
      <c r="N187" s="144"/>
      <c r="O187" s="144"/>
      <c r="P187" s="144"/>
      <c r="Q187" s="144"/>
      <c r="R187" s="144"/>
      <c r="S187" s="27">
        <f t="shared" si="44"/>
        <v>0</v>
      </c>
      <c r="T187" s="145"/>
      <c r="U187" s="27">
        <f t="shared" si="48"/>
        <v>0</v>
      </c>
      <c r="V187" s="82">
        <f t="shared" si="49"/>
        <v>0</v>
      </c>
      <c r="W187" s="38"/>
      <c r="X187" s="144"/>
      <c r="Y187" s="144"/>
      <c r="Z187" s="144"/>
      <c r="AA187" s="144"/>
      <c r="AB187" s="145"/>
      <c r="AC187" s="50">
        <f t="shared" si="50"/>
        <v>0</v>
      </c>
      <c r="AD187" s="146"/>
      <c r="AE187" s="81" t="str">
        <f t="shared" si="45"/>
        <v/>
      </c>
      <c r="AF187" s="73">
        <f t="shared" si="51"/>
        <v>0</v>
      </c>
      <c r="AG187" s="41">
        <f t="shared" si="52"/>
        <v>0</v>
      </c>
      <c r="AH187" s="41">
        <f t="shared" si="53"/>
        <v>0</v>
      </c>
      <c r="AI187" s="46">
        <f t="shared" si="54"/>
        <v>0</v>
      </c>
      <c r="AJ187" s="28">
        <f t="shared" si="55"/>
        <v>0</v>
      </c>
      <c r="AK187" s="72">
        <f t="shared" si="56"/>
        <v>0</v>
      </c>
      <c r="AL187" s="2" t="str">
        <f t="shared" si="46"/>
        <v/>
      </c>
    </row>
    <row r="188" spans="1:38" ht="27" customHeight="1" x14ac:dyDescent="0.2">
      <c r="A188" s="140"/>
      <c r="B188" s="140"/>
      <c r="C188" s="141"/>
      <c r="D188" s="141"/>
      <c r="E188" s="140"/>
      <c r="F188" s="138"/>
      <c r="G188" s="140"/>
      <c r="H188" s="142"/>
      <c r="I188" s="143"/>
      <c r="J188" s="143"/>
      <c r="K188" s="143"/>
      <c r="L188" s="143"/>
      <c r="M188" s="26">
        <f t="shared" si="47"/>
        <v>0</v>
      </c>
      <c r="N188" s="144"/>
      <c r="O188" s="144"/>
      <c r="P188" s="144"/>
      <c r="Q188" s="144"/>
      <c r="R188" s="144"/>
      <c r="S188" s="27">
        <f t="shared" si="44"/>
        <v>0</v>
      </c>
      <c r="T188" s="145"/>
      <c r="U188" s="27">
        <f t="shared" si="48"/>
        <v>0</v>
      </c>
      <c r="V188" s="82">
        <f t="shared" si="49"/>
        <v>0</v>
      </c>
      <c r="W188" s="38"/>
      <c r="X188" s="144"/>
      <c r="Y188" s="144"/>
      <c r="Z188" s="144"/>
      <c r="AA188" s="144"/>
      <c r="AB188" s="145"/>
      <c r="AC188" s="50">
        <f t="shared" si="50"/>
        <v>0</v>
      </c>
      <c r="AD188" s="146"/>
      <c r="AE188" s="81" t="str">
        <f t="shared" si="45"/>
        <v/>
      </c>
      <c r="AF188" s="73">
        <f t="shared" si="51"/>
        <v>0</v>
      </c>
      <c r="AG188" s="41">
        <f t="shared" si="52"/>
        <v>0</v>
      </c>
      <c r="AH188" s="41">
        <f t="shared" si="53"/>
        <v>0</v>
      </c>
      <c r="AI188" s="46">
        <f t="shared" si="54"/>
        <v>0</v>
      </c>
      <c r="AJ188" s="28">
        <f t="shared" si="55"/>
        <v>0</v>
      </c>
      <c r="AK188" s="72">
        <f t="shared" si="56"/>
        <v>0</v>
      </c>
      <c r="AL188" s="2" t="str">
        <f t="shared" si="46"/>
        <v/>
      </c>
    </row>
    <row r="189" spans="1:38" ht="27" customHeight="1" x14ac:dyDescent="0.2">
      <c r="A189" s="140"/>
      <c r="B189" s="140"/>
      <c r="C189" s="141"/>
      <c r="D189" s="141"/>
      <c r="E189" s="140"/>
      <c r="F189" s="138"/>
      <c r="G189" s="140"/>
      <c r="H189" s="142"/>
      <c r="I189" s="143"/>
      <c r="J189" s="143"/>
      <c r="K189" s="143"/>
      <c r="L189" s="143"/>
      <c r="M189" s="26">
        <f t="shared" si="47"/>
        <v>0</v>
      </c>
      <c r="N189" s="144"/>
      <c r="O189" s="144"/>
      <c r="P189" s="144"/>
      <c r="Q189" s="144"/>
      <c r="R189" s="144"/>
      <c r="S189" s="27">
        <f t="shared" si="44"/>
        <v>0</v>
      </c>
      <c r="T189" s="145"/>
      <c r="U189" s="27">
        <f t="shared" si="48"/>
        <v>0</v>
      </c>
      <c r="V189" s="82">
        <f t="shared" si="49"/>
        <v>0</v>
      </c>
      <c r="W189" s="38"/>
      <c r="X189" s="144"/>
      <c r="Y189" s="144"/>
      <c r="Z189" s="144"/>
      <c r="AA189" s="144"/>
      <c r="AB189" s="145"/>
      <c r="AC189" s="50">
        <f t="shared" si="50"/>
        <v>0</v>
      </c>
      <c r="AD189" s="146"/>
      <c r="AE189" s="81" t="str">
        <f t="shared" si="45"/>
        <v/>
      </c>
      <c r="AF189" s="73">
        <f t="shared" si="51"/>
        <v>0</v>
      </c>
      <c r="AG189" s="41">
        <f t="shared" si="52"/>
        <v>0</v>
      </c>
      <c r="AH189" s="41">
        <f t="shared" si="53"/>
        <v>0</v>
      </c>
      <c r="AI189" s="46">
        <f t="shared" si="54"/>
        <v>0</v>
      </c>
      <c r="AJ189" s="28">
        <f t="shared" si="55"/>
        <v>0</v>
      </c>
      <c r="AK189" s="72">
        <f t="shared" si="56"/>
        <v>0</v>
      </c>
      <c r="AL189" s="2" t="str">
        <f t="shared" si="46"/>
        <v/>
      </c>
    </row>
    <row r="190" spans="1:38" ht="27" customHeight="1" x14ac:dyDescent="0.2">
      <c r="A190" s="140"/>
      <c r="B190" s="140"/>
      <c r="C190" s="141"/>
      <c r="D190" s="141"/>
      <c r="E190" s="140"/>
      <c r="F190" s="138"/>
      <c r="G190" s="140"/>
      <c r="H190" s="142"/>
      <c r="I190" s="143"/>
      <c r="J190" s="143"/>
      <c r="K190" s="143"/>
      <c r="L190" s="143"/>
      <c r="M190" s="26">
        <f t="shared" si="47"/>
        <v>0</v>
      </c>
      <c r="N190" s="144"/>
      <c r="O190" s="144"/>
      <c r="P190" s="144"/>
      <c r="Q190" s="144"/>
      <c r="R190" s="144"/>
      <c r="S190" s="27">
        <f t="shared" si="44"/>
        <v>0</v>
      </c>
      <c r="T190" s="145"/>
      <c r="U190" s="27">
        <f t="shared" si="48"/>
        <v>0</v>
      </c>
      <c r="V190" s="82">
        <f t="shared" si="49"/>
        <v>0</v>
      </c>
      <c r="W190" s="38"/>
      <c r="X190" s="144"/>
      <c r="Y190" s="144"/>
      <c r="Z190" s="144"/>
      <c r="AA190" s="144"/>
      <c r="AB190" s="145"/>
      <c r="AC190" s="50">
        <f t="shared" si="50"/>
        <v>0</v>
      </c>
      <c r="AD190" s="146"/>
      <c r="AE190" s="81" t="str">
        <f t="shared" si="45"/>
        <v/>
      </c>
      <c r="AF190" s="73">
        <f t="shared" si="51"/>
        <v>0</v>
      </c>
      <c r="AG190" s="41">
        <f t="shared" si="52"/>
        <v>0</v>
      </c>
      <c r="AH190" s="41">
        <f t="shared" si="53"/>
        <v>0</v>
      </c>
      <c r="AI190" s="46">
        <f t="shared" si="54"/>
        <v>0</v>
      </c>
      <c r="AJ190" s="28">
        <f t="shared" si="55"/>
        <v>0</v>
      </c>
      <c r="AK190" s="72">
        <f t="shared" si="56"/>
        <v>0</v>
      </c>
      <c r="AL190" s="2" t="str">
        <f t="shared" si="46"/>
        <v/>
      </c>
    </row>
    <row r="191" spans="1:38" ht="27" customHeight="1" x14ac:dyDescent="0.2">
      <c r="A191" s="140"/>
      <c r="B191" s="140"/>
      <c r="C191" s="141"/>
      <c r="D191" s="141"/>
      <c r="E191" s="140"/>
      <c r="F191" s="138"/>
      <c r="G191" s="140"/>
      <c r="H191" s="142"/>
      <c r="I191" s="143"/>
      <c r="J191" s="143"/>
      <c r="K191" s="143"/>
      <c r="L191" s="143"/>
      <c r="M191" s="26">
        <f t="shared" si="47"/>
        <v>0</v>
      </c>
      <c r="N191" s="144"/>
      <c r="O191" s="144"/>
      <c r="P191" s="144"/>
      <c r="Q191" s="144"/>
      <c r="R191" s="144"/>
      <c r="S191" s="27">
        <f t="shared" si="44"/>
        <v>0</v>
      </c>
      <c r="T191" s="145"/>
      <c r="U191" s="27">
        <f t="shared" si="48"/>
        <v>0</v>
      </c>
      <c r="V191" s="82">
        <f t="shared" si="49"/>
        <v>0</v>
      </c>
      <c r="W191" s="38"/>
      <c r="X191" s="144"/>
      <c r="Y191" s="144"/>
      <c r="Z191" s="144"/>
      <c r="AA191" s="144"/>
      <c r="AB191" s="145"/>
      <c r="AC191" s="50">
        <f t="shared" si="50"/>
        <v>0</v>
      </c>
      <c r="AD191" s="146"/>
      <c r="AE191" s="81" t="str">
        <f t="shared" si="45"/>
        <v/>
      </c>
      <c r="AF191" s="73">
        <f t="shared" si="51"/>
        <v>0</v>
      </c>
      <c r="AG191" s="41">
        <f t="shared" si="52"/>
        <v>0</v>
      </c>
      <c r="AH191" s="41">
        <f t="shared" si="53"/>
        <v>0</v>
      </c>
      <c r="AI191" s="46">
        <f t="shared" si="54"/>
        <v>0</v>
      </c>
      <c r="AJ191" s="28">
        <f t="shared" si="55"/>
        <v>0</v>
      </c>
      <c r="AK191" s="72">
        <f t="shared" si="56"/>
        <v>0</v>
      </c>
      <c r="AL191" s="2" t="str">
        <f t="shared" si="46"/>
        <v/>
      </c>
    </row>
    <row r="192" spans="1:38" ht="27" customHeight="1" x14ac:dyDescent="0.2">
      <c r="A192" s="140"/>
      <c r="B192" s="140"/>
      <c r="C192" s="141"/>
      <c r="D192" s="141"/>
      <c r="E192" s="140"/>
      <c r="F192" s="138"/>
      <c r="G192" s="140"/>
      <c r="H192" s="142"/>
      <c r="I192" s="143"/>
      <c r="J192" s="143"/>
      <c r="K192" s="143"/>
      <c r="L192" s="143"/>
      <c r="M192" s="26">
        <f t="shared" si="47"/>
        <v>0</v>
      </c>
      <c r="N192" s="144"/>
      <c r="O192" s="144"/>
      <c r="P192" s="144"/>
      <c r="Q192" s="144"/>
      <c r="R192" s="144"/>
      <c r="S192" s="27">
        <f t="shared" si="44"/>
        <v>0</v>
      </c>
      <c r="T192" s="145"/>
      <c r="U192" s="27">
        <f t="shared" si="48"/>
        <v>0</v>
      </c>
      <c r="V192" s="82">
        <f t="shared" si="49"/>
        <v>0</v>
      </c>
      <c r="W192" s="38"/>
      <c r="X192" s="144"/>
      <c r="Y192" s="144"/>
      <c r="Z192" s="144"/>
      <c r="AA192" s="144"/>
      <c r="AB192" s="145"/>
      <c r="AC192" s="50">
        <f t="shared" si="50"/>
        <v>0</v>
      </c>
      <c r="AD192" s="146"/>
      <c r="AE192" s="81" t="str">
        <f t="shared" si="45"/>
        <v/>
      </c>
      <c r="AF192" s="73">
        <f t="shared" si="51"/>
        <v>0</v>
      </c>
      <c r="AG192" s="41">
        <f t="shared" si="52"/>
        <v>0</v>
      </c>
      <c r="AH192" s="41">
        <f t="shared" si="53"/>
        <v>0</v>
      </c>
      <c r="AI192" s="46">
        <f t="shared" si="54"/>
        <v>0</v>
      </c>
      <c r="AJ192" s="28">
        <f t="shared" si="55"/>
        <v>0</v>
      </c>
      <c r="AK192" s="72">
        <f t="shared" si="56"/>
        <v>0</v>
      </c>
      <c r="AL192" s="2" t="str">
        <f t="shared" si="46"/>
        <v/>
      </c>
    </row>
    <row r="193" spans="1:38" ht="27" customHeight="1" x14ac:dyDescent="0.2">
      <c r="A193" s="140"/>
      <c r="B193" s="140"/>
      <c r="C193" s="141"/>
      <c r="D193" s="141"/>
      <c r="E193" s="140"/>
      <c r="F193" s="138"/>
      <c r="G193" s="140"/>
      <c r="H193" s="142"/>
      <c r="I193" s="143"/>
      <c r="J193" s="143"/>
      <c r="K193" s="143"/>
      <c r="L193" s="143"/>
      <c r="M193" s="26">
        <f t="shared" si="47"/>
        <v>0</v>
      </c>
      <c r="N193" s="144"/>
      <c r="O193" s="144"/>
      <c r="P193" s="144"/>
      <c r="Q193" s="144"/>
      <c r="R193" s="144"/>
      <c r="S193" s="27">
        <f t="shared" si="44"/>
        <v>0</v>
      </c>
      <c r="T193" s="145"/>
      <c r="U193" s="27">
        <f t="shared" si="48"/>
        <v>0</v>
      </c>
      <c r="V193" s="82">
        <f t="shared" si="49"/>
        <v>0</v>
      </c>
      <c r="W193" s="38"/>
      <c r="X193" s="144"/>
      <c r="Y193" s="144"/>
      <c r="Z193" s="144"/>
      <c r="AA193" s="144"/>
      <c r="AB193" s="145"/>
      <c r="AC193" s="50">
        <f t="shared" si="50"/>
        <v>0</v>
      </c>
      <c r="AD193" s="146"/>
      <c r="AE193" s="81" t="str">
        <f t="shared" si="45"/>
        <v/>
      </c>
      <c r="AF193" s="73">
        <f t="shared" si="51"/>
        <v>0</v>
      </c>
      <c r="AG193" s="41">
        <f t="shared" si="52"/>
        <v>0</v>
      </c>
      <c r="AH193" s="41">
        <f t="shared" si="53"/>
        <v>0</v>
      </c>
      <c r="AI193" s="46">
        <f t="shared" si="54"/>
        <v>0</v>
      </c>
      <c r="AJ193" s="28">
        <f t="shared" si="55"/>
        <v>0</v>
      </c>
      <c r="AK193" s="72">
        <f t="shared" si="56"/>
        <v>0</v>
      </c>
      <c r="AL193" s="2" t="str">
        <f t="shared" si="46"/>
        <v/>
      </c>
    </row>
    <row r="194" spans="1:38" ht="27" customHeight="1" x14ac:dyDescent="0.2">
      <c r="A194" s="140"/>
      <c r="B194" s="140"/>
      <c r="C194" s="141"/>
      <c r="D194" s="141"/>
      <c r="E194" s="140"/>
      <c r="F194" s="138"/>
      <c r="G194" s="140"/>
      <c r="H194" s="142"/>
      <c r="I194" s="143"/>
      <c r="J194" s="143"/>
      <c r="K194" s="143"/>
      <c r="L194" s="143"/>
      <c r="M194" s="26">
        <f t="shared" si="47"/>
        <v>0</v>
      </c>
      <c r="N194" s="144"/>
      <c r="O194" s="144"/>
      <c r="P194" s="144"/>
      <c r="Q194" s="144"/>
      <c r="R194" s="144"/>
      <c r="S194" s="27">
        <f t="shared" si="44"/>
        <v>0</v>
      </c>
      <c r="T194" s="145"/>
      <c r="U194" s="27">
        <f t="shared" si="48"/>
        <v>0</v>
      </c>
      <c r="V194" s="82">
        <f t="shared" si="49"/>
        <v>0</v>
      </c>
      <c r="W194" s="38"/>
      <c r="X194" s="144"/>
      <c r="Y194" s="144"/>
      <c r="Z194" s="144"/>
      <c r="AA194" s="144"/>
      <c r="AB194" s="145"/>
      <c r="AC194" s="50">
        <f t="shared" si="50"/>
        <v>0</v>
      </c>
      <c r="AD194" s="146"/>
      <c r="AE194" s="81" t="str">
        <f t="shared" si="45"/>
        <v/>
      </c>
      <c r="AF194" s="73">
        <f t="shared" si="51"/>
        <v>0</v>
      </c>
      <c r="AG194" s="41">
        <f t="shared" si="52"/>
        <v>0</v>
      </c>
      <c r="AH194" s="41">
        <f t="shared" si="53"/>
        <v>0</v>
      </c>
      <c r="AI194" s="46">
        <f t="shared" si="54"/>
        <v>0</v>
      </c>
      <c r="AJ194" s="28">
        <f t="shared" si="55"/>
        <v>0</v>
      </c>
      <c r="AK194" s="72">
        <f t="shared" si="56"/>
        <v>0</v>
      </c>
      <c r="AL194" s="2" t="str">
        <f t="shared" si="46"/>
        <v/>
      </c>
    </row>
    <row r="195" spans="1:38" ht="27" customHeight="1" x14ac:dyDescent="0.2">
      <c r="A195" s="140"/>
      <c r="B195" s="140"/>
      <c r="C195" s="141"/>
      <c r="D195" s="141"/>
      <c r="E195" s="140"/>
      <c r="F195" s="138"/>
      <c r="G195" s="140"/>
      <c r="H195" s="142"/>
      <c r="I195" s="143"/>
      <c r="J195" s="143"/>
      <c r="K195" s="143"/>
      <c r="L195" s="143"/>
      <c r="M195" s="26">
        <f t="shared" si="47"/>
        <v>0</v>
      </c>
      <c r="N195" s="144"/>
      <c r="O195" s="144"/>
      <c r="P195" s="144"/>
      <c r="Q195" s="144"/>
      <c r="R195" s="144"/>
      <c r="S195" s="27">
        <f t="shared" si="44"/>
        <v>0</v>
      </c>
      <c r="T195" s="145"/>
      <c r="U195" s="27">
        <f t="shared" si="48"/>
        <v>0</v>
      </c>
      <c r="V195" s="82">
        <f t="shared" si="49"/>
        <v>0</v>
      </c>
      <c r="W195" s="38"/>
      <c r="X195" s="144"/>
      <c r="Y195" s="144"/>
      <c r="Z195" s="144"/>
      <c r="AA195" s="144"/>
      <c r="AB195" s="145"/>
      <c r="AC195" s="50">
        <f t="shared" si="50"/>
        <v>0</v>
      </c>
      <c r="AD195" s="146"/>
      <c r="AE195" s="81" t="str">
        <f t="shared" si="45"/>
        <v/>
      </c>
      <c r="AF195" s="73">
        <f t="shared" si="51"/>
        <v>0</v>
      </c>
      <c r="AG195" s="41">
        <f t="shared" si="52"/>
        <v>0</v>
      </c>
      <c r="AH195" s="41">
        <f t="shared" si="53"/>
        <v>0</v>
      </c>
      <c r="AI195" s="46">
        <f t="shared" si="54"/>
        <v>0</v>
      </c>
      <c r="AJ195" s="28">
        <f t="shared" si="55"/>
        <v>0</v>
      </c>
      <c r="AK195" s="72">
        <f t="shared" si="56"/>
        <v>0</v>
      </c>
      <c r="AL195" s="2" t="str">
        <f t="shared" si="46"/>
        <v/>
      </c>
    </row>
    <row r="196" spans="1:38" ht="27" customHeight="1" x14ac:dyDescent="0.2">
      <c r="A196" s="140"/>
      <c r="B196" s="140"/>
      <c r="C196" s="141"/>
      <c r="D196" s="141"/>
      <c r="E196" s="140"/>
      <c r="F196" s="138"/>
      <c r="G196" s="140"/>
      <c r="H196" s="142"/>
      <c r="I196" s="143"/>
      <c r="J196" s="143"/>
      <c r="K196" s="143"/>
      <c r="L196" s="143"/>
      <c r="M196" s="26">
        <f t="shared" si="47"/>
        <v>0</v>
      </c>
      <c r="N196" s="144"/>
      <c r="O196" s="144"/>
      <c r="P196" s="144"/>
      <c r="Q196" s="144"/>
      <c r="R196" s="144"/>
      <c r="S196" s="27">
        <f t="shared" si="44"/>
        <v>0</v>
      </c>
      <c r="T196" s="145"/>
      <c r="U196" s="27">
        <f t="shared" si="48"/>
        <v>0</v>
      </c>
      <c r="V196" s="82">
        <f t="shared" si="49"/>
        <v>0</v>
      </c>
      <c r="W196" s="38"/>
      <c r="X196" s="144"/>
      <c r="Y196" s="144"/>
      <c r="Z196" s="144"/>
      <c r="AA196" s="144"/>
      <c r="AB196" s="145"/>
      <c r="AC196" s="50">
        <f t="shared" si="50"/>
        <v>0</v>
      </c>
      <c r="AD196" s="146"/>
      <c r="AE196" s="81" t="str">
        <f t="shared" si="45"/>
        <v/>
      </c>
      <c r="AF196" s="73">
        <f t="shared" si="51"/>
        <v>0</v>
      </c>
      <c r="AG196" s="41">
        <f t="shared" si="52"/>
        <v>0</v>
      </c>
      <c r="AH196" s="41">
        <f t="shared" si="53"/>
        <v>0</v>
      </c>
      <c r="AI196" s="46">
        <f t="shared" si="54"/>
        <v>0</v>
      </c>
      <c r="AJ196" s="28">
        <f t="shared" si="55"/>
        <v>0</v>
      </c>
      <c r="AK196" s="72">
        <f t="shared" si="56"/>
        <v>0</v>
      </c>
      <c r="AL196" s="2" t="str">
        <f t="shared" si="46"/>
        <v/>
      </c>
    </row>
    <row r="197" spans="1:38" ht="27" customHeight="1" x14ac:dyDescent="0.2">
      <c r="A197" s="140"/>
      <c r="B197" s="140"/>
      <c r="C197" s="141"/>
      <c r="D197" s="141"/>
      <c r="E197" s="140"/>
      <c r="F197" s="138"/>
      <c r="G197" s="140"/>
      <c r="H197" s="142"/>
      <c r="I197" s="143"/>
      <c r="J197" s="143"/>
      <c r="K197" s="143"/>
      <c r="L197" s="143"/>
      <c r="M197" s="26">
        <f t="shared" si="47"/>
        <v>0</v>
      </c>
      <c r="N197" s="144"/>
      <c r="O197" s="144"/>
      <c r="P197" s="144"/>
      <c r="Q197" s="144"/>
      <c r="R197" s="144"/>
      <c r="S197" s="27">
        <f t="shared" si="44"/>
        <v>0</v>
      </c>
      <c r="T197" s="145"/>
      <c r="U197" s="27">
        <f t="shared" si="48"/>
        <v>0</v>
      </c>
      <c r="V197" s="82">
        <f t="shared" si="49"/>
        <v>0</v>
      </c>
      <c r="W197" s="38"/>
      <c r="X197" s="144"/>
      <c r="Y197" s="144"/>
      <c r="Z197" s="144"/>
      <c r="AA197" s="144"/>
      <c r="AB197" s="145"/>
      <c r="AC197" s="50">
        <f t="shared" si="50"/>
        <v>0</v>
      </c>
      <c r="AD197" s="146"/>
      <c r="AE197" s="81" t="str">
        <f t="shared" si="45"/>
        <v/>
      </c>
      <c r="AF197" s="73">
        <f t="shared" si="51"/>
        <v>0</v>
      </c>
      <c r="AG197" s="41">
        <f t="shared" si="52"/>
        <v>0</v>
      </c>
      <c r="AH197" s="41">
        <f t="shared" si="53"/>
        <v>0</v>
      </c>
      <c r="AI197" s="46">
        <f t="shared" si="54"/>
        <v>0</v>
      </c>
      <c r="AJ197" s="28">
        <f t="shared" si="55"/>
        <v>0</v>
      </c>
      <c r="AK197" s="72">
        <f t="shared" si="56"/>
        <v>0</v>
      </c>
      <c r="AL197" s="2" t="str">
        <f t="shared" si="46"/>
        <v/>
      </c>
    </row>
    <row r="198" spans="1:38" ht="27" customHeight="1" x14ac:dyDescent="0.2">
      <c r="A198" s="140"/>
      <c r="B198" s="140"/>
      <c r="C198" s="141"/>
      <c r="D198" s="141"/>
      <c r="E198" s="140"/>
      <c r="F198" s="138"/>
      <c r="G198" s="140"/>
      <c r="H198" s="142"/>
      <c r="I198" s="143"/>
      <c r="J198" s="143"/>
      <c r="K198" s="143"/>
      <c r="L198" s="143"/>
      <c r="M198" s="26">
        <f t="shared" si="47"/>
        <v>0</v>
      </c>
      <c r="N198" s="144"/>
      <c r="O198" s="144"/>
      <c r="P198" s="144"/>
      <c r="Q198" s="144"/>
      <c r="R198" s="144"/>
      <c r="S198" s="27">
        <f t="shared" ref="S198:S255" si="57">H198*N198+I198*O198+J198*P198+K198*Q198+L198*R198</f>
        <v>0</v>
      </c>
      <c r="T198" s="145"/>
      <c r="U198" s="27">
        <f t="shared" si="48"/>
        <v>0</v>
      </c>
      <c r="V198" s="82">
        <f t="shared" si="49"/>
        <v>0</v>
      </c>
      <c r="W198" s="38"/>
      <c r="X198" s="144"/>
      <c r="Y198" s="144"/>
      <c r="Z198" s="144"/>
      <c r="AA198" s="144"/>
      <c r="AB198" s="145"/>
      <c r="AC198" s="50">
        <f t="shared" si="50"/>
        <v>0</v>
      </c>
      <c r="AD198" s="146"/>
      <c r="AE198" s="81" t="str">
        <f t="shared" ref="AE198:AE255" si="58">IF($AD198=0,"",IF(ISERROR(HLOOKUP($AD198,taux_a,$AL198,0)),"verifier saisie",HLOOKUP($AD198,taux_a,$AL198,0)))</f>
        <v/>
      </c>
      <c r="AF198" s="73">
        <f t="shared" si="51"/>
        <v>0</v>
      </c>
      <c r="AG198" s="41">
        <f t="shared" si="52"/>
        <v>0</v>
      </c>
      <c r="AH198" s="41">
        <f t="shared" si="53"/>
        <v>0</v>
      </c>
      <c r="AI198" s="46">
        <f t="shared" si="54"/>
        <v>0</v>
      </c>
      <c r="AJ198" s="28">
        <f t="shared" si="55"/>
        <v>0</v>
      </c>
      <c r="AK198" s="72">
        <f t="shared" si="56"/>
        <v>0</v>
      </c>
      <c r="AL198" s="2" t="str">
        <f t="shared" ref="AL198:AL255" si="59">IF(D198="","",VLOOKUP(HLOOKUP(D198,Matrice_clefs,2,0),taux_a,4,0))</f>
        <v/>
      </c>
    </row>
    <row r="199" spans="1:38" ht="27" customHeight="1" x14ac:dyDescent="0.2">
      <c r="A199" s="140"/>
      <c r="B199" s="140"/>
      <c r="C199" s="141"/>
      <c r="D199" s="141"/>
      <c r="E199" s="140"/>
      <c r="F199" s="138"/>
      <c r="G199" s="140"/>
      <c r="H199" s="142"/>
      <c r="I199" s="143"/>
      <c r="J199" s="143"/>
      <c r="K199" s="143"/>
      <c r="L199" s="143"/>
      <c r="M199" s="26">
        <f t="shared" ref="M199:M255" si="60">SUM(H199:L199)</f>
        <v>0</v>
      </c>
      <c r="N199" s="144"/>
      <c r="O199" s="144"/>
      <c r="P199" s="144"/>
      <c r="Q199" s="144"/>
      <c r="R199" s="144"/>
      <c r="S199" s="27">
        <f t="shared" si="57"/>
        <v>0</v>
      </c>
      <c r="T199" s="145"/>
      <c r="U199" s="27">
        <f t="shared" ref="U199:U255" si="61">S199-T199</f>
        <v>0</v>
      </c>
      <c r="V199" s="82">
        <f t="shared" ref="V199:V255" si="62">15%*S199</f>
        <v>0</v>
      </c>
      <c r="W199" s="38"/>
      <c r="X199" s="144"/>
      <c r="Y199" s="144"/>
      <c r="Z199" s="144"/>
      <c r="AA199" s="144"/>
      <c r="AB199" s="145"/>
      <c r="AC199" s="50">
        <f t="shared" ref="AC199:AC255" si="63">+SUM(U199:AA199)</f>
        <v>0</v>
      </c>
      <c r="AD199" s="146"/>
      <c r="AE199" s="81" t="str">
        <f t="shared" si="58"/>
        <v/>
      </c>
      <c r="AF199" s="73">
        <f t="shared" ref="AF199:AF255" si="64">IF(OR(AD199="DE",AD199="RI"),AC199,0)</f>
        <v>0</v>
      </c>
      <c r="AG199" s="41">
        <f t="shared" ref="AG199:AG255" si="65">IF($AD199="NE",$AC199,0)</f>
        <v>0</v>
      </c>
      <c r="AH199" s="41">
        <f t="shared" ref="AH199:AH255" si="66">IF($AD199="NR",$AC199,0)</f>
        <v>0</v>
      </c>
      <c r="AI199" s="46">
        <f t="shared" ref="AI199:AI255" si="67">AG199+AH199</f>
        <v>0</v>
      </c>
      <c r="AJ199" s="28">
        <f t="shared" ref="AJ199:AJ255" si="68">AK199</f>
        <v>0</v>
      </c>
      <c r="AK199" s="72">
        <f t="shared" ref="AK199:AK255" si="69">IF(ISERROR(AF199*AE199),0,AF199*AE199)</f>
        <v>0</v>
      </c>
      <c r="AL199" s="2" t="str">
        <f t="shared" si="59"/>
        <v/>
      </c>
    </row>
    <row r="200" spans="1:38" ht="27" customHeight="1" x14ac:dyDescent="0.2">
      <c r="A200" s="140"/>
      <c r="B200" s="140"/>
      <c r="C200" s="141"/>
      <c r="D200" s="141"/>
      <c r="E200" s="140"/>
      <c r="F200" s="138"/>
      <c r="G200" s="140"/>
      <c r="H200" s="142"/>
      <c r="I200" s="143"/>
      <c r="J200" s="143"/>
      <c r="K200" s="143"/>
      <c r="L200" s="143"/>
      <c r="M200" s="26">
        <f t="shared" si="60"/>
        <v>0</v>
      </c>
      <c r="N200" s="144"/>
      <c r="O200" s="144"/>
      <c r="P200" s="144"/>
      <c r="Q200" s="144"/>
      <c r="R200" s="144"/>
      <c r="S200" s="27">
        <f t="shared" si="57"/>
        <v>0</v>
      </c>
      <c r="T200" s="145"/>
      <c r="U200" s="27">
        <f t="shared" si="61"/>
        <v>0</v>
      </c>
      <c r="V200" s="82">
        <f t="shared" si="62"/>
        <v>0</v>
      </c>
      <c r="W200" s="38"/>
      <c r="X200" s="144"/>
      <c r="Y200" s="144"/>
      <c r="Z200" s="144"/>
      <c r="AA200" s="144"/>
      <c r="AB200" s="145"/>
      <c r="AC200" s="50">
        <f t="shared" si="63"/>
        <v>0</v>
      </c>
      <c r="AD200" s="146"/>
      <c r="AE200" s="81" t="str">
        <f t="shared" si="58"/>
        <v/>
      </c>
      <c r="AF200" s="73">
        <f t="shared" si="64"/>
        <v>0</v>
      </c>
      <c r="AG200" s="41">
        <f t="shared" si="65"/>
        <v>0</v>
      </c>
      <c r="AH200" s="41">
        <f t="shared" si="66"/>
        <v>0</v>
      </c>
      <c r="AI200" s="46">
        <f t="shared" si="67"/>
        <v>0</v>
      </c>
      <c r="AJ200" s="28">
        <f t="shared" si="68"/>
        <v>0</v>
      </c>
      <c r="AK200" s="72">
        <f t="shared" si="69"/>
        <v>0</v>
      </c>
      <c r="AL200" s="2" t="str">
        <f t="shared" si="59"/>
        <v/>
      </c>
    </row>
    <row r="201" spans="1:38" ht="27" customHeight="1" x14ac:dyDescent="0.2">
      <c r="A201" s="140"/>
      <c r="B201" s="140"/>
      <c r="C201" s="141"/>
      <c r="D201" s="141"/>
      <c r="E201" s="140"/>
      <c r="F201" s="138"/>
      <c r="G201" s="140"/>
      <c r="H201" s="142"/>
      <c r="I201" s="143"/>
      <c r="J201" s="143"/>
      <c r="K201" s="143"/>
      <c r="L201" s="143"/>
      <c r="M201" s="26">
        <f t="shared" si="60"/>
        <v>0</v>
      </c>
      <c r="N201" s="144"/>
      <c r="O201" s="144"/>
      <c r="P201" s="144"/>
      <c r="Q201" s="144"/>
      <c r="R201" s="144"/>
      <c r="S201" s="27">
        <f t="shared" si="57"/>
        <v>0</v>
      </c>
      <c r="T201" s="145"/>
      <c r="U201" s="27">
        <f t="shared" si="61"/>
        <v>0</v>
      </c>
      <c r="V201" s="82">
        <f t="shared" si="62"/>
        <v>0</v>
      </c>
      <c r="W201" s="38"/>
      <c r="X201" s="144"/>
      <c r="Y201" s="144"/>
      <c r="Z201" s="144"/>
      <c r="AA201" s="144"/>
      <c r="AB201" s="145"/>
      <c r="AC201" s="50">
        <f t="shared" si="63"/>
        <v>0</v>
      </c>
      <c r="AD201" s="146"/>
      <c r="AE201" s="81" t="str">
        <f t="shared" si="58"/>
        <v/>
      </c>
      <c r="AF201" s="73">
        <f t="shared" si="64"/>
        <v>0</v>
      </c>
      <c r="AG201" s="41">
        <f t="shared" si="65"/>
        <v>0</v>
      </c>
      <c r="AH201" s="41">
        <f t="shared" si="66"/>
        <v>0</v>
      </c>
      <c r="AI201" s="46">
        <f t="shared" si="67"/>
        <v>0</v>
      </c>
      <c r="AJ201" s="28">
        <f t="shared" si="68"/>
        <v>0</v>
      </c>
      <c r="AK201" s="72">
        <f t="shared" si="69"/>
        <v>0</v>
      </c>
      <c r="AL201" s="2" t="str">
        <f t="shared" si="59"/>
        <v/>
      </c>
    </row>
    <row r="202" spans="1:38" ht="27" customHeight="1" x14ac:dyDescent="0.2">
      <c r="A202" s="140"/>
      <c r="B202" s="140"/>
      <c r="C202" s="141"/>
      <c r="D202" s="141"/>
      <c r="E202" s="140"/>
      <c r="F202" s="138"/>
      <c r="G202" s="140"/>
      <c r="H202" s="142"/>
      <c r="I202" s="143"/>
      <c r="J202" s="143"/>
      <c r="K202" s="143"/>
      <c r="L202" s="143"/>
      <c r="M202" s="26">
        <f t="shared" si="60"/>
        <v>0</v>
      </c>
      <c r="N202" s="144"/>
      <c r="O202" s="144"/>
      <c r="P202" s="144"/>
      <c r="Q202" s="144"/>
      <c r="R202" s="144"/>
      <c r="S202" s="27">
        <f t="shared" si="57"/>
        <v>0</v>
      </c>
      <c r="T202" s="145"/>
      <c r="U202" s="27">
        <f t="shared" si="61"/>
        <v>0</v>
      </c>
      <c r="V202" s="82">
        <f t="shared" si="62"/>
        <v>0</v>
      </c>
      <c r="W202" s="38"/>
      <c r="X202" s="144"/>
      <c r="Y202" s="144"/>
      <c r="Z202" s="144"/>
      <c r="AA202" s="144"/>
      <c r="AB202" s="145"/>
      <c r="AC202" s="50">
        <f t="shared" si="63"/>
        <v>0</v>
      </c>
      <c r="AD202" s="146"/>
      <c r="AE202" s="81" t="str">
        <f t="shared" si="58"/>
        <v/>
      </c>
      <c r="AF202" s="73">
        <f t="shared" si="64"/>
        <v>0</v>
      </c>
      <c r="AG202" s="41">
        <f t="shared" si="65"/>
        <v>0</v>
      </c>
      <c r="AH202" s="41">
        <f t="shared" si="66"/>
        <v>0</v>
      </c>
      <c r="AI202" s="46">
        <f t="shared" si="67"/>
        <v>0</v>
      </c>
      <c r="AJ202" s="28">
        <f t="shared" si="68"/>
        <v>0</v>
      </c>
      <c r="AK202" s="72">
        <f t="shared" si="69"/>
        <v>0</v>
      </c>
      <c r="AL202" s="2" t="str">
        <f t="shared" si="59"/>
        <v/>
      </c>
    </row>
    <row r="203" spans="1:38" ht="27" customHeight="1" x14ac:dyDescent="0.2">
      <c r="A203" s="140"/>
      <c r="B203" s="140"/>
      <c r="C203" s="141"/>
      <c r="D203" s="141"/>
      <c r="E203" s="140"/>
      <c r="F203" s="138"/>
      <c r="G203" s="140"/>
      <c r="H203" s="142"/>
      <c r="I203" s="143"/>
      <c r="J203" s="143"/>
      <c r="K203" s="143"/>
      <c r="L203" s="143"/>
      <c r="M203" s="26">
        <f t="shared" si="60"/>
        <v>0</v>
      </c>
      <c r="N203" s="144"/>
      <c r="O203" s="144"/>
      <c r="P203" s="144"/>
      <c r="Q203" s="144"/>
      <c r="R203" s="144"/>
      <c r="S203" s="27">
        <f t="shared" si="57"/>
        <v>0</v>
      </c>
      <c r="T203" s="145"/>
      <c r="U203" s="27">
        <f t="shared" si="61"/>
        <v>0</v>
      </c>
      <c r="V203" s="82">
        <f t="shared" si="62"/>
        <v>0</v>
      </c>
      <c r="W203" s="38"/>
      <c r="X203" s="144"/>
      <c r="Y203" s="144"/>
      <c r="Z203" s="144"/>
      <c r="AA203" s="144"/>
      <c r="AB203" s="145"/>
      <c r="AC203" s="50">
        <f t="shared" si="63"/>
        <v>0</v>
      </c>
      <c r="AD203" s="146"/>
      <c r="AE203" s="81" t="str">
        <f t="shared" si="58"/>
        <v/>
      </c>
      <c r="AF203" s="73">
        <f t="shared" si="64"/>
        <v>0</v>
      </c>
      <c r="AG203" s="41">
        <f t="shared" si="65"/>
        <v>0</v>
      </c>
      <c r="AH203" s="41">
        <f t="shared" si="66"/>
        <v>0</v>
      </c>
      <c r="AI203" s="46">
        <f t="shared" si="67"/>
        <v>0</v>
      </c>
      <c r="AJ203" s="28">
        <f t="shared" si="68"/>
        <v>0</v>
      </c>
      <c r="AK203" s="72">
        <f t="shared" si="69"/>
        <v>0</v>
      </c>
      <c r="AL203" s="2" t="str">
        <f t="shared" si="59"/>
        <v/>
      </c>
    </row>
    <row r="204" spans="1:38" ht="27" customHeight="1" x14ac:dyDescent="0.2">
      <c r="A204" s="140"/>
      <c r="B204" s="140"/>
      <c r="C204" s="141"/>
      <c r="D204" s="141"/>
      <c r="E204" s="140"/>
      <c r="F204" s="138"/>
      <c r="G204" s="140"/>
      <c r="H204" s="142"/>
      <c r="I204" s="143"/>
      <c r="J204" s="143"/>
      <c r="K204" s="143"/>
      <c r="L204" s="143"/>
      <c r="M204" s="26">
        <f t="shared" si="60"/>
        <v>0</v>
      </c>
      <c r="N204" s="144"/>
      <c r="O204" s="144"/>
      <c r="P204" s="144"/>
      <c r="Q204" s="144"/>
      <c r="R204" s="144"/>
      <c r="S204" s="27">
        <f t="shared" si="57"/>
        <v>0</v>
      </c>
      <c r="T204" s="145"/>
      <c r="U204" s="27">
        <f t="shared" si="61"/>
        <v>0</v>
      </c>
      <c r="V204" s="82">
        <f t="shared" si="62"/>
        <v>0</v>
      </c>
      <c r="W204" s="38"/>
      <c r="X204" s="144"/>
      <c r="Y204" s="144"/>
      <c r="Z204" s="144"/>
      <c r="AA204" s="144"/>
      <c r="AB204" s="145"/>
      <c r="AC204" s="50">
        <f t="shared" si="63"/>
        <v>0</v>
      </c>
      <c r="AD204" s="146"/>
      <c r="AE204" s="81" t="str">
        <f t="shared" si="58"/>
        <v/>
      </c>
      <c r="AF204" s="73">
        <f t="shared" si="64"/>
        <v>0</v>
      </c>
      <c r="AG204" s="41">
        <f t="shared" si="65"/>
        <v>0</v>
      </c>
      <c r="AH204" s="41">
        <f t="shared" si="66"/>
        <v>0</v>
      </c>
      <c r="AI204" s="46">
        <f t="shared" si="67"/>
        <v>0</v>
      </c>
      <c r="AJ204" s="28">
        <f t="shared" si="68"/>
        <v>0</v>
      </c>
      <c r="AK204" s="72">
        <f t="shared" si="69"/>
        <v>0</v>
      </c>
      <c r="AL204" s="2" t="str">
        <f t="shared" si="59"/>
        <v/>
      </c>
    </row>
    <row r="205" spans="1:38" ht="27" customHeight="1" x14ac:dyDescent="0.2">
      <c r="A205" s="140"/>
      <c r="B205" s="140"/>
      <c r="C205" s="141"/>
      <c r="D205" s="141"/>
      <c r="E205" s="140"/>
      <c r="F205" s="138"/>
      <c r="G205" s="140"/>
      <c r="H205" s="142"/>
      <c r="I205" s="143"/>
      <c r="J205" s="143"/>
      <c r="K205" s="143"/>
      <c r="L205" s="143"/>
      <c r="M205" s="26">
        <f t="shared" si="60"/>
        <v>0</v>
      </c>
      <c r="N205" s="144"/>
      <c r="O205" s="144"/>
      <c r="P205" s="144"/>
      <c r="Q205" s="144"/>
      <c r="R205" s="144"/>
      <c r="S205" s="27">
        <f t="shared" si="57"/>
        <v>0</v>
      </c>
      <c r="T205" s="145"/>
      <c r="U205" s="27">
        <f t="shared" si="61"/>
        <v>0</v>
      </c>
      <c r="V205" s="82">
        <f t="shared" si="62"/>
        <v>0</v>
      </c>
      <c r="W205" s="38"/>
      <c r="X205" s="144"/>
      <c r="Y205" s="144"/>
      <c r="Z205" s="144"/>
      <c r="AA205" s="144"/>
      <c r="AB205" s="145"/>
      <c r="AC205" s="50">
        <f t="shared" si="63"/>
        <v>0</v>
      </c>
      <c r="AD205" s="146"/>
      <c r="AE205" s="81" t="str">
        <f t="shared" si="58"/>
        <v/>
      </c>
      <c r="AF205" s="73">
        <f t="shared" si="64"/>
        <v>0</v>
      </c>
      <c r="AG205" s="41">
        <f t="shared" si="65"/>
        <v>0</v>
      </c>
      <c r="AH205" s="41">
        <f t="shared" si="66"/>
        <v>0</v>
      </c>
      <c r="AI205" s="46">
        <f t="shared" si="67"/>
        <v>0</v>
      </c>
      <c r="AJ205" s="28">
        <f t="shared" si="68"/>
        <v>0</v>
      </c>
      <c r="AK205" s="72">
        <f t="shared" si="69"/>
        <v>0</v>
      </c>
      <c r="AL205" s="2" t="str">
        <f t="shared" si="59"/>
        <v/>
      </c>
    </row>
    <row r="206" spans="1:38" ht="27" customHeight="1" x14ac:dyDescent="0.2">
      <c r="A206" s="140"/>
      <c r="B206" s="140"/>
      <c r="C206" s="141"/>
      <c r="D206" s="141"/>
      <c r="E206" s="140"/>
      <c r="F206" s="138"/>
      <c r="G206" s="140"/>
      <c r="H206" s="142"/>
      <c r="I206" s="143"/>
      <c r="J206" s="143"/>
      <c r="K206" s="143"/>
      <c r="L206" s="143"/>
      <c r="M206" s="26">
        <f t="shared" si="60"/>
        <v>0</v>
      </c>
      <c r="N206" s="144"/>
      <c r="O206" s="144"/>
      <c r="P206" s="144"/>
      <c r="Q206" s="144"/>
      <c r="R206" s="144"/>
      <c r="S206" s="27">
        <f t="shared" si="57"/>
        <v>0</v>
      </c>
      <c r="T206" s="145"/>
      <c r="U206" s="27">
        <f t="shared" si="61"/>
        <v>0</v>
      </c>
      <c r="V206" s="82">
        <f t="shared" si="62"/>
        <v>0</v>
      </c>
      <c r="W206" s="38"/>
      <c r="X206" s="144"/>
      <c r="Y206" s="144"/>
      <c r="Z206" s="144"/>
      <c r="AA206" s="144"/>
      <c r="AB206" s="145"/>
      <c r="AC206" s="50">
        <f t="shared" si="63"/>
        <v>0</v>
      </c>
      <c r="AD206" s="146"/>
      <c r="AE206" s="81" t="str">
        <f t="shared" si="58"/>
        <v/>
      </c>
      <c r="AF206" s="73">
        <f t="shared" si="64"/>
        <v>0</v>
      </c>
      <c r="AG206" s="41">
        <f t="shared" si="65"/>
        <v>0</v>
      </c>
      <c r="AH206" s="41">
        <f t="shared" si="66"/>
        <v>0</v>
      </c>
      <c r="AI206" s="46">
        <f t="shared" si="67"/>
        <v>0</v>
      </c>
      <c r="AJ206" s="28">
        <f t="shared" si="68"/>
        <v>0</v>
      </c>
      <c r="AK206" s="72">
        <f t="shared" si="69"/>
        <v>0</v>
      </c>
      <c r="AL206" s="2" t="str">
        <f t="shared" si="59"/>
        <v/>
      </c>
    </row>
    <row r="207" spans="1:38" ht="27" customHeight="1" x14ac:dyDescent="0.2">
      <c r="A207" s="140"/>
      <c r="B207" s="140"/>
      <c r="C207" s="141"/>
      <c r="D207" s="141"/>
      <c r="E207" s="140"/>
      <c r="F207" s="138"/>
      <c r="G207" s="140"/>
      <c r="H207" s="142"/>
      <c r="I207" s="143"/>
      <c r="J207" s="143"/>
      <c r="K207" s="143"/>
      <c r="L207" s="143"/>
      <c r="M207" s="26">
        <f t="shared" si="60"/>
        <v>0</v>
      </c>
      <c r="N207" s="144"/>
      <c r="O207" s="144"/>
      <c r="P207" s="144"/>
      <c r="Q207" s="144"/>
      <c r="R207" s="144"/>
      <c r="S207" s="27">
        <f t="shared" si="57"/>
        <v>0</v>
      </c>
      <c r="T207" s="145"/>
      <c r="U207" s="27">
        <f t="shared" si="61"/>
        <v>0</v>
      </c>
      <c r="V207" s="82">
        <f t="shared" si="62"/>
        <v>0</v>
      </c>
      <c r="W207" s="38"/>
      <c r="X207" s="144"/>
      <c r="Y207" s="144"/>
      <c r="Z207" s="144"/>
      <c r="AA207" s="144"/>
      <c r="AB207" s="145"/>
      <c r="AC207" s="50">
        <f t="shared" si="63"/>
        <v>0</v>
      </c>
      <c r="AD207" s="146"/>
      <c r="AE207" s="81" t="str">
        <f t="shared" si="58"/>
        <v/>
      </c>
      <c r="AF207" s="73">
        <f t="shared" si="64"/>
        <v>0</v>
      </c>
      <c r="AG207" s="41">
        <f t="shared" si="65"/>
        <v>0</v>
      </c>
      <c r="AH207" s="41">
        <f t="shared" si="66"/>
        <v>0</v>
      </c>
      <c r="AI207" s="46">
        <f t="shared" si="67"/>
        <v>0</v>
      </c>
      <c r="AJ207" s="28">
        <f t="shared" si="68"/>
        <v>0</v>
      </c>
      <c r="AK207" s="72">
        <f t="shared" si="69"/>
        <v>0</v>
      </c>
      <c r="AL207" s="2" t="str">
        <f t="shared" si="59"/>
        <v/>
      </c>
    </row>
    <row r="208" spans="1:38" ht="27" customHeight="1" x14ac:dyDescent="0.2">
      <c r="A208" s="140"/>
      <c r="B208" s="140"/>
      <c r="C208" s="141"/>
      <c r="D208" s="141"/>
      <c r="E208" s="140"/>
      <c r="F208" s="138"/>
      <c r="G208" s="140"/>
      <c r="H208" s="142"/>
      <c r="I208" s="143"/>
      <c r="J208" s="143"/>
      <c r="K208" s="143"/>
      <c r="L208" s="143"/>
      <c r="M208" s="26">
        <f t="shared" si="60"/>
        <v>0</v>
      </c>
      <c r="N208" s="144"/>
      <c r="O208" s="144"/>
      <c r="P208" s="144"/>
      <c r="Q208" s="144"/>
      <c r="R208" s="144"/>
      <c r="S208" s="27">
        <f t="shared" si="57"/>
        <v>0</v>
      </c>
      <c r="T208" s="145"/>
      <c r="U208" s="27">
        <f t="shared" si="61"/>
        <v>0</v>
      </c>
      <c r="V208" s="82">
        <f t="shared" si="62"/>
        <v>0</v>
      </c>
      <c r="W208" s="38"/>
      <c r="X208" s="144"/>
      <c r="Y208" s="144"/>
      <c r="Z208" s="144"/>
      <c r="AA208" s="144"/>
      <c r="AB208" s="145"/>
      <c r="AC208" s="50">
        <f t="shared" si="63"/>
        <v>0</v>
      </c>
      <c r="AD208" s="146"/>
      <c r="AE208" s="81" t="str">
        <f t="shared" si="58"/>
        <v/>
      </c>
      <c r="AF208" s="73">
        <f t="shared" si="64"/>
        <v>0</v>
      </c>
      <c r="AG208" s="41">
        <f t="shared" si="65"/>
        <v>0</v>
      </c>
      <c r="AH208" s="41">
        <f t="shared" si="66"/>
        <v>0</v>
      </c>
      <c r="AI208" s="46">
        <f t="shared" si="67"/>
        <v>0</v>
      </c>
      <c r="AJ208" s="28">
        <f t="shared" si="68"/>
        <v>0</v>
      </c>
      <c r="AK208" s="72">
        <f t="shared" si="69"/>
        <v>0</v>
      </c>
      <c r="AL208" s="2" t="str">
        <f t="shared" si="59"/>
        <v/>
      </c>
    </row>
    <row r="209" spans="1:38" ht="27" customHeight="1" x14ac:dyDescent="0.2">
      <c r="A209" s="140"/>
      <c r="B209" s="140"/>
      <c r="C209" s="141"/>
      <c r="D209" s="141"/>
      <c r="E209" s="140"/>
      <c r="F209" s="138"/>
      <c r="G209" s="140"/>
      <c r="H209" s="142"/>
      <c r="I209" s="143"/>
      <c r="J209" s="143"/>
      <c r="K209" s="143"/>
      <c r="L209" s="143"/>
      <c r="M209" s="26">
        <f t="shared" si="60"/>
        <v>0</v>
      </c>
      <c r="N209" s="144"/>
      <c r="O209" s="144"/>
      <c r="P209" s="144"/>
      <c r="Q209" s="144"/>
      <c r="R209" s="144"/>
      <c r="S209" s="27">
        <f t="shared" si="57"/>
        <v>0</v>
      </c>
      <c r="T209" s="145"/>
      <c r="U209" s="27">
        <f t="shared" si="61"/>
        <v>0</v>
      </c>
      <c r="V209" s="82">
        <f t="shared" si="62"/>
        <v>0</v>
      </c>
      <c r="W209" s="38"/>
      <c r="X209" s="144"/>
      <c r="Y209" s="144"/>
      <c r="Z209" s="144"/>
      <c r="AA209" s="144"/>
      <c r="AB209" s="145"/>
      <c r="AC209" s="50">
        <f t="shared" si="63"/>
        <v>0</v>
      </c>
      <c r="AD209" s="146"/>
      <c r="AE209" s="81" t="str">
        <f t="shared" si="58"/>
        <v/>
      </c>
      <c r="AF209" s="73">
        <f t="shared" si="64"/>
        <v>0</v>
      </c>
      <c r="AG209" s="41">
        <f t="shared" si="65"/>
        <v>0</v>
      </c>
      <c r="AH209" s="41">
        <f t="shared" si="66"/>
        <v>0</v>
      </c>
      <c r="AI209" s="46">
        <f t="shared" si="67"/>
        <v>0</v>
      </c>
      <c r="AJ209" s="28">
        <f t="shared" si="68"/>
        <v>0</v>
      </c>
      <c r="AK209" s="72">
        <f t="shared" si="69"/>
        <v>0</v>
      </c>
      <c r="AL209" s="2" t="str">
        <f t="shared" si="59"/>
        <v/>
      </c>
    </row>
    <row r="210" spans="1:38" ht="27" customHeight="1" x14ac:dyDescent="0.2">
      <c r="A210" s="140"/>
      <c r="B210" s="140"/>
      <c r="C210" s="141"/>
      <c r="D210" s="141"/>
      <c r="E210" s="140"/>
      <c r="F210" s="138"/>
      <c r="G210" s="140"/>
      <c r="H210" s="142"/>
      <c r="I210" s="143"/>
      <c r="J210" s="143"/>
      <c r="K210" s="143"/>
      <c r="L210" s="143"/>
      <c r="M210" s="26">
        <f t="shared" si="60"/>
        <v>0</v>
      </c>
      <c r="N210" s="144"/>
      <c r="O210" s="144"/>
      <c r="P210" s="144"/>
      <c r="Q210" s="144"/>
      <c r="R210" s="144"/>
      <c r="S210" s="27">
        <f t="shared" si="57"/>
        <v>0</v>
      </c>
      <c r="T210" s="145"/>
      <c r="U210" s="27">
        <f t="shared" si="61"/>
        <v>0</v>
      </c>
      <c r="V210" s="82">
        <f t="shared" si="62"/>
        <v>0</v>
      </c>
      <c r="W210" s="38"/>
      <c r="X210" s="144"/>
      <c r="Y210" s="144"/>
      <c r="Z210" s="144"/>
      <c r="AA210" s="144"/>
      <c r="AB210" s="145"/>
      <c r="AC210" s="50">
        <f t="shared" si="63"/>
        <v>0</v>
      </c>
      <c r="AD210" s="146"/>
      <c r="AE210" s="81" t="str">
        <f t="shared" si="58"/>
        <v/>
      </c>
      <c r="AF210" s="73">
        <f t="shared" si="64"/>
        <v>0</v>
      </c>
      <c r="AG210" s="41">
        <f t="shared" si="65"/>
        <v>0</v>
      </c>
      <c r="AH210" s="41">
        <f t="shared" si="66"/>
        <v>0</v>
      </c>
      <c r="AI210" s="46">
        <f t="shared" si="67"/>
        <v>0</v>
      </c>
      <c r="AJ210" s="28">
        <f t="shared" si="68"/>
        <v>0</v>
      </c>
      <c r="AK210" s="72">
        <f t="shared" si="69"/>
        <v>0</v>
      </c>
      <c r="AL210" s="2" t="str">
        <f t="shared" si="59"/>
        <v/>
      </c>
    </row>
    <row r="211" spans="1:38" ht="27" customHeight="1" x14ac:dyDescent="0.2">
      <c r="A211" s="140"/>
      <c r="B211" s="140"/>
      <c r="C211" s="141"/>
      <c r="D211" s="141"/>
      <c r="E211" s="140"/>
      <c r="F211" s="138"/>
      <c r="G211" s="140"/>
      <c r="H211" s="142"/>
      <c r="I211" s="143"/>
      <c r="J211" s="143"/>
      <c r="K211" s="143"/>
      <c r="L211" s="143"/>
      <c r="M211" s="26">
        <f t="shared" si="60"/>
        <v>0</v>
      </c>
      <c r="N211" s="144"/>
      <c r="O211" s="144"/>
      <c r="P211" s="144"/>
      <c r="Q211" s="144"/>
      <c r="R211" s="144"/>
      <c r="S211" s="27">
        <f t="shared" si="57"/>
        <v>0</v>
      </c>
      <c r="T211" s="145"/>
      <c r="U211" s="27">
        <f t="shared" si="61"/>
        <v>0</v>
      </c>
      <c r="V211" s="82">
        <f t="shared" si="62"/>
        <v>0</v>
      </c>
      <c r="W211" s="38"/>
      <c r="X211" s="144"/>
      <c r="Y211" s="144"/>
      <c r="Z211" s="144"/>
      <c r="AA211" s="144"/>
      <c r="AB211" s="145"/>
      <c r="AC211" s="50">
        <f t="shared" si="63"/>
        <v>0</v>
      </c>
      <c r="AD211" s="146"/>
      <c r="AE211" s="81" t="str">
        <f t="shared" si="58"/>
        <v/>
      </c>
      <c r="AF211" s="73">
        <f t="shared" si="64"/>
        <v>0</v>
      </c>
      <c r="AG211" s="41">
        <f t="shared" si="65"/>
        <v>0</v>
      </c>
      <c r="AH211" s="41">
        <f t="shared" si="66"/>
        <v>0</v>
      </c>
      <c r="AI211" s="46">
        <f t="shared" si="67"/>
        <v>0</v>
      </c>
      <c r="AJ211" s="28">
        <f t="shared" si="68"/>
        <v>0</v>
      </c>
      <c r="AK211" s="72">
        <f t="shared" si="69"/>
        <v>0</v>
      </c>
      <c r="AL211" s="2" t="str">
        <f t="shared" si="59"/>
        <v/>
      </c>
    </row>
    <row r="212" spans="1:38" ht="27" customHeight="1" x14ac:dyDescent="0.2">
      <c r="A212" s="140"/>
      <c r="B212" s="140"/>
      <c r="C212" s="141"/>
      <c r="D212" s="141"/>
      <c r="E212" s="140"/>
      <c r="F212" s="138"/>
      <c r="G212" s="140"/>
      <c r="H212" s="142"/>
      <c r="I212" s="143"/>
      <c r="J212" s="143"/>
      <c r="K212" s="143"/>
      <c r="L212" s="143"/>
      <c r="M212" s="26">
        <f t="shared" si="60"/>
        <v>0</v>
      </c>
      <c r="N212" s="144"/>
      <c r="O212" s="144"/>
      <c r="P212" s="144"/>
      <c r="Q212" s="144"/>
      <c r="R212" s="144"/>
      <c r="S212" s="27">
        <f t="shared" si="57"/>
        <v>0</v>
      </c>
      <c r="T212" s="145"/>
      <c r="U212" s="27">
        <f t="shared" si="61"/>
        <v>0</v>
      </c>
      <c r="V212" s="82">
        <f t="shared" si="62"/>
        <v>0</v>
      </c>
      <c r="W212" s="38"/>
      <c r="X212" s="144"/>
      <c r="Y212" s="144"/>
      <c r="Z212" s="144"/>
      <c r="AA212" s="144"/>
      <c r="AB212" s="145"/>
      <c r="AC212" s="50">
        <f t="shared" si="63"/>
        <v>0</v>
      </c>
      <c r="AD212" s="146"/>
      <c r="AE212" s="81" t="str">
        <f t="shared" si="58"/>
        <v/>
      </c>
      <c r="AF212" s="73">
        <f t="shared" si="64"/>
        <v>0</v>
      </c>
      <c r="AG212" s="41">
        <f t="shared" si="65"/>
        <v>0</v>
      </c>
      <c r="AH212" s="41">
        <f t="shared" si="66"/>
        <v>0</v>
      </c>
      <c r="AI212" s="46">
        <f t="shared" si="67"/>
        <v>0</v>
      </c>
      <c r="AJ212" s="28">
        <f t="shared" si="68"/>
        <v>0</v>
      </c>
      <c r="AK212" s="72">
        <f t="shared" si="69"/>
        <v>0</v>
      </c>
      <c r="AL212" s="2" t="str">
        <f t="shared" si="59"/>
        <v/>
      </c>
    </row>
    <row r="213" spans="1:38" ht="27" customHeight="1" x14ac:dyDescent="0.2">
      <c r="A213" s="140"/>
      <c r="B213" s="140"/>
      <c r="C213" s="141"/>
      <c r="D213" s="141"/>
      <c r="E213" s="140"/>
      <c r="F213" s="138"/>
      <c r="G213" s="140"/>
      <c r="H213" s="142"/>
      <c r="I213" s="143"/>
      <c r="J213" s="143"/>
      <c r="K213" s="143"/>
      <c r="L213" s="143"/>
      <c r="M213" s="26">
        <f t="shared" si="60"/>
        <v>0</v>
      </c>
      <c r="N213" s="144"/>
      <c r="O213" s="144"/>
      <c r="P213" s="144"/>
      <c r="Q213" s="144"/>
      <c r="R213" s="144"/>
      <c r="S213" s="27">
        <f t="shared" si="57"/>
        <v>0</v>
      </c>
      <c r="T213" s="145"/>
      <c r="U213" s="27">
        <f t="shared" si="61"/>
        <v>0</v>
      </c>
      <c r="V213" s="82">
        <f t="shared" si="62"/>
        <v>0</v>
      </c>
      <c r="W213" s="38"/>
      <c r="X213" s="144"/>
      <c r="Y213" s="144"/>
      <c r="Z213" s="144"/>
      <c r="AA213" s="144"/>
      <c r="AB213" s="145"/>
      <c r="AC213" s="50">
        <f t="shared" si="63"/>
        <v>0</v>
      </c>
      <c r="AD213" s="146"/>
      <c r="AE213" s="81" t="str">
        <f t="shared" si="58"/>
        <v/>
      </c>
      <c r="AF213" s="73">
        <f t="shared" si="64"/>
        <v>0</v>
      </c>
      <c r="AG213" s="41">
        <f t="shared" si="65"/>
        <v>0</v>
      </c>
      <c r="AH213" s="41">
        <f t="shared" si="66"/>
        <v>0</v>
      </c>
      <c r="AI213" s="46">
        <f t="shared" si="67"/>
        <v>0</v>
      </c>
      <c r="AJ213" s="28">
        <f t="shared" si="68"/>
        <v>0</v>
      </c>
      <c r="AK213" s="72">
        <f t="shared" si="69"/>
        <v>0</v>
      </c>
      <c r="AL213" s="2" t="str">
        <f t="shared" si="59"/>
        <v/>
      </c>
    </row>
    <row r="214" spans="1:38" ht="27" customHeight="1" x14ac:dyDescent="0.2">
      <c r="A214" s="140"/>
      <c r="B214" s="140"/>
      <c r="C214" s="141"/>
      <c r="D214" s="141"/>
      <c r="E214" s="140"/>
      <c r="F214" s="138"/>
      <c r="G214" s="140"/>
      <c r="H214" s="142"/>
      <c r="I214" s="143"/>
      <c r="J214" s="143"/>
      <c r="K214" s="143"/>
      <c r="L214" s="143"/>
      <c r="M214" s="26">
        <f t="shared" si="60"/>
        <v>0</v>
      </c>
      <c r="N214" s="144"/>
      <c r="O214" s="144"/>
      <c r="P214" s="144"/>
      <c r="Q214" s="144"/>
      <c r="R214" s="144"/>
      <c r="S214" s="27">
        <f t="shared" si="57"/>
        <v>0</v>
      </c>
      <c r="T214" s="145"/>
      <c r="U214" s="27">
        <f t="shared" si="61"/>
        <v>0</v>
      </c>
      <c r="V214" s="82">
        <f t="shared" si="62"/>
        <v>0</v>
      </c>
      <c r="W214" s="38"/>
      <c r="X214" s="144"/>
      <c r="Y214" s="144"/>
      <c r="Z214" s="144"/>
      <c r="AA214" s="144"/>
      <c r="AB214" s="145"/>
      <c r="AC214" s="50">
        <f t="shared" si="63"/>
        <v>0</v>
      </c>
      <c r="AD214" s="146"/>
      <c r="AE214" s="81" t="str">
        <f t="shared" si="58"/>
        <v/>
      </c>
      <c r="AF214" s="73">
        <f t="shared" si="64"/>
        <v>0</v>
      </c>
      <c r="AG214" s="41">
        <f t="shared" si="65"/>
        <v>0</v>
      </c>
      <c r="AH214" s="41">
        <f t="shared" si="66"/>
        <v>0</v>
      </c>
      <c r="AI214" s="46">
        <f t="shared" si="67"/>
        <v>0</v>
      </c>
      <c r="AJ214" s="28">
        <f t="shared" si="68"/>
        <v>0</v>
      </c>
      <c r="AK214" s="72">
        <f t="shared" si="69"/>
        <v>0</v>
      </c>
      <c r="AL214" s="2" t="str">
        <f t="shared" si="59"/>
        <v/>
      </c>
    </row>
    <row r="215" spans="1:38" ht="27" customHeight="1" x14ac:dyDescent="0.2">
      <c r="A215" s="140"/>
      <c r="B215" s="140"/>
      <c r="C215" s="141"/>
      <c r="D215" s="141"/>
      <c r="E215" s="140"/>
      <c r="F215" s="138"/>
      <c r="G215" s="140"/>
      <c r="H215" s="142"/>
      <c r="I215" s="143"/>
      <c r="J215" s="143"/>
      <c r="K215" s="143"/>
      <c r="L215" s="143"/>
      <c r="M215" s="26">
        <f t="shared" si="60"/>
        <v>0</v>
      </c>
      <c r="N215" s="144"/>
      <c r="O215" s="144"/>
      <c r="P215" s="144"/>
      <c r="Q215" s="144"/>
      <c r="R215" s="144"/>
      <c r="S215" s="27">
        <f t="shared" si="57"/>
        <v>0</v>
      </c>
      <c r="T215" s="145"/>
      <c r="U215" s="27">
        <f t="shared" si="61"/>
        <v>0</v>
      </c>
      <c r="V215" s="82">
        <f t="shared" si="62"/>
        <v>0</v>
      </c>
      <c r="W215" s="38"/>
      <c r="X215" s="144"/>
      <c r="Y215" s="144"/>
      <c r="Z215" s="144"/>
      <c r="AA215" s="144"/>
      <c r="AB215" s="145"/>
      <c r="AC215" s="50">
        <f t="shared" si="63"/>
        <v>0</v>
      </c>
      <c r="AD215" s="146"/>
      <c r="AE215" s="81" t="str">
        <f t="shared" si="58"/>
        <v/>
      </c>
      <c r="AF215" s="73">
        <f t="shared" si="64"/>
        <v>0</v>
      </c>
      <c r="AG215" s="41">
        <f t="shared" si="65"/>
        <v>0</v>
      </c>
      <c r="AH215" s="41">
        <f t="shared" si="66"/>
        <v>0</v>
      </c>
      <c r="AI215" s="46">
        <f t="shared" si="67"/>
        <v>0</v>
      </c>
      <c r="AJ215" s="28">
        <f t="shared" si="68"/>
        <v>0</v>
      </c>
      <c r="AK215" s="72">
        <f t="shared" si="69"/>
        <v>0</v>
      </c>
      <c r="AL215" s="2" t="str">
        <f t="shared" si="59"/>
        <v/>
      </c>
    </row>
    <row r="216" spans="1:38" ht="27" customHeight="1" x14ac:dyDescent="0.2">
      <c r="A216" s="140"/>
      <c r="B216" s="140"/>
      <c r="C216" s="141"/>
      <c r="D216" s="141"/>
      <c r="E216" s="140"/>
      <c r="F216" s="138"/>
      <c r="G216" s="140"/>
      <c r="H216" s="142"/>
      <c r="I216" s="143"/>
      <c r="J216" s="143"/>
      <c r="K216" s="143"/>
      <c r="L216" s="143"/>
      <c r="M216" s="26">
        <f t="shared" si="60"/>
        <v>0</v>
      </c>
      <c r="N216" s="144"/>
      <c r="O216" s="144"/>
      <c r="P216" s="144"/>
      <c r="Q216" s="144"/>
      <c r="R216" s="144"/>
      <c r="S216" s="27">
        <f t="shared" si="57"/>
        <v>0</v>
      </c>
      <c r="T216" s="145"/>
      <c r="U216" s="27">
        <f t="shared" si="61"/>
        <v>0</v>
      </c>
      <c r="V216" s="82">
        <f t="shared" si="62"/>
        <v>0</v>
      </c>
      <c r="W216" s="38"/>
      <c r="X216" s="144"/>
      <c r="Y216" s="144"/>
      <c r="Z216" s="144"/>
      <c r="AA216" s="144"/>
      <c r="AB216" s="145"/>
      <c r="AC216" s="50">
        <f t="shared" si="63"/>
        <v>0</v>
      </c>
      <c r="AD216" s="146"/>
      <c r="AE216" s="81" t="str">
        <f t="shared" si="58"/>
        <v/>
      </c>
      <c r="AF216" s="73">
        <f t="shared" si="64"/>
        <v>0</v>
      </c>
      <c r="AG216" s="41">
        <f t="shared" si="65"/>
        <v>0</v>
      </c>
      <c r="AH216" s="41">
        <f t="shared" si="66"/>
        <v>0</v>
      </c>
      <c r="AI216" s="46">
        <f t="shared" si="67"/>
        <v>0</v>
      </c>
      <c r="AJ216" s="28">
        <f t="shared" si="68"/>
        <v>0</v>
      </c>
      <c r="AK216" s="72">
        <f t="shared" si="69"/>
        <v>0</v>
      </c>
      <c r="AL216" s="2" t="str">
        <f t="shared" si="59"/>
        <v/>
      </c>
    </row>
    <row r="217" spans="1:38" ht="27" customHeight="1" x14ac:dyDescent="0.2">
      <c r="A217" s="140"/>
      <c r="B217" s="140"/>
      <c r="C217" s="141"/>
      <c r="D217" s="141"/>
      <c r="E217" s="140"/>
      <c r="F217" s="138"/>
      <c r="G217" s="140"/>
      <c r="H217" s="142"/>
      <c r="I217" s="143"/>
      <c r="J217" s="143"/>
      <c r="K217" s="143"/>
      <c r="L217" s="143"/>
      <c r="M217" s="26">
        <f t="shared" si="60"/>
        <v>0</v>
      </c>
      <c r="N217" s="144"/>
      <c r="O217" s="144"/>
      <c r="P217" s="144"/>
      <c r="Q217" s="144"/>
      <c r="R217" s="144"/>
      <c r="S217" s="27">
        <f t="shared" si="57"/>
        <v>0</v>
      </c>
      <c r="T217" s="145"/>
      <c r="U217" s="27">
        <f t="shared" si="61"/>
        <v>0</v>
      </c>
      <c r="V217" s="82">
        <f t="shared" si="62"/>
        <v>0</v>
      </c>
      <c r="W217" s="38"/>
      <c r="X217" s="144"/>
      <c r="Y217" s="144"/>
      <c r="Z217" s="144"/>
      <c r="AA217" s="144"/>
      <c r="AB217" s="145"/>
      <c r="AC217" s="50">
        <f t="shared" si="63"/>
        <v>0</v>
      </c>
      <c r="AD217" s="146"/>
      <c r="AE217" s="81" t="str">
        <f t="shared" si="58"/>
        <v/>
      </c>
      <c r="AF217" s="73">
        <f t="shared" si="64"/>
        <v>0</v>
      </c>
      <c r="AG217" s="41">
        <f t="shared" si="65"/>
        <v>0</v>
      </c>
      <c r="AH217" s="41">
        <f t="shared" si="66"/>
        <v>0</v>
      </c>
      <c r="AI217" s="46">
        <f t="shared" si="67"/>
        <v>0</v>
      </c>
      <c r="AJ217" s="28">
        <f t="shared" si="68"/>
        <v>0</v>
      </c>
      <c r="AK217" s="72">
        <f t="shared" si="69"/>
        <v>0</v>
      </c>
      <c r="AL217" s="2" t="str">
        <f t="shared" si="59"/>
        <v/>
      </c>
    </row>
    <row r="218" spans="1:38" ht="27" customHeight="1" x14ac:dyDescent="0.2">
      <c r="A218" s="140"/>
      <c r="B218" s="140"/>
      <c r="C218" s="141"/>
      <c r="D218" s="141"/>
      <c r="E218" s="140"/>
      <c r="F218" s="138"/>
      <c r="G218" s="140"/>
      <c r="H218" s="142"/>
      <c r="I218" s="143"/>
      <c r="J218" s="143"/>
      <c r="K218" s="143"/>
      <c r="L218" s="143"/>
      <c r="M218" s="26">
        <f t="shared" si="60"/>
        <v>0</v>
      </c>
      <c r="N218" s="144"/>
      <c r="O218" s="144"/>
      <c r="P218" s="144"/>
      <c r="Q218" s="144"/>
      <c r="R218" s="144"/>
      <c r="S218" s="27">
        <f t="shared" si="57"/>
        <v>0</v>
      </c>
      <c r="T218" s="145"/>
      <c r="U218" s="27">
        <f t="shared" si="61"/>
        <v>0</v>
      </c>
      <c r="V218" s="82">
        <f t="shared" si="62"/>
        <v>0</v>
      </c>
      <c r="W218" s="38"/>
      <c r="X218" s="144"/>
      <c r="Y218" s="144"/>
      <c r="Z218" s="144"/>
      <c r="AA218" s="144"/>
      <c r="AB218" s="145"/>
      <c r="AC218" s="50">
        <f t="shared" si="63"/>
        <v>0</v>
      </c>
      <c r="AD218" s="146"/>
      <c r="AE218" s="81" t="str">
        <f t="shared" si="58"/>
        <v/>
      </c>
      <c r="AF218" s="73">
        <f t="shared" si="64"/>
        <v>0</v>
      </c>
      <c r="AG218" s="41">
        <f t="shared" si="65"/>
        <v>0</v>
      </c>
      <c r="AH218" s="41">
        <f t="shared" si="66"/>
        <v>0</v>
      </c>
      <c r="AI218" s="46">
        <f t="shared" si="67"/>
        <v>0</v>
      </c>
      <c r="AJ218" s="28">
        <f t="shared" si="68"/>
        <v>0</v>
      </c>
      <c r="AK218" s="72">
        <f t="shared" si="69"/>
        <v>0</v>
      </c>
      <c r="AL218" s="2" t="str">
        <f t="shared" si="59"/>
        <v/>
      </c>
    </row>
    <row r="219" spans="1:38" ht="27" customHeight="1" x14ac:dyDescent="0.2">
      <c r="A219" s="140"/>
      <c r="B219" s="140"/>
      <c r="C219" s="141"/>
      <c r="D219" s="141"/>
      <c r="E219" s="140"/>
      <c r="F219" s="138"/>
      <c r="G219" s="140"/>
      <c r="H219" s="142"/>
      <c r="I219" s="143"/>
      <c r="J219" s="143"/>
      <c r="K219" s="143"/>
      <c r="L219" s="143"/>
      <c r="M219" s="26">
        <f t="shared" si="60"/>
        <v>0</v>
      </c>
      <c r="N219" s="144"/>
      <c r="O219" s="144"/>
      <c r="P219" s="144"/>
      <c r="Q219" s="144"/>
      <c r="R219" s="144"/>
      <c r="S219" s="27">
        <f t="shared" si="57"/>
        <v>0</v>
      </c>
      <c r="T219" s="145"/>
      <c r="U219" s="27">
        <f t="shared" si="61"/>
        <v>0</v>
      </c>
      <c r="V219" s="82">
        <f t="shared" si="62"/>
        <v>0</v>
      </c>
      <c r="W219" s="38"/>
      <c r="X219" s="144"/>
      <c r="Y219" s="144"/>
      <c r="Z219" s="144"/>
      <c r="AA219" s="144"/>
      <c r="AB219" s="145"/>
      <c r="AC219" s="50">
        <f t="shared" si="63"/>
        <v>0</v>
      </c>
      <c r="AD219" s="146"/>
      <c r="AE219" s="81" t="str">
        <f t="shared" si="58"/>
        <v/>
      </c>
      <c r="AF219" s="73">
        <f t="shared" si="64"/>
        <v>0</v>
      </c>
      <c r="AG219" s="41">
        <f t="shared" si="65"/>
        <v>0</v>
      </c>
      <c r="AH219" s="41">
        <f t="shared" si="66"/>
        <v>0</v>
      </c>
      <c r="AI219" s="46">
        <f t="shared" si="67"/>
        <v>0</v>
      </c>
      <c r="AJ219" s="28">
        <f t="shared" si="68"/>
        <v>0</v>
      </c>
      <c r="AK219" s="72">
        <f t="shared" si="69"/>
        <v>0</v>
      </c>
      <c r="AL219" s="2" t="str">
        <f t="shared" si="59"/>
        <v/>
      </c>
    </row>
    <row r="220" spans="1:38" ht="27" customHeight="1" x14ac:dyDescent="0.2">
      <c r="A220" s="140"/>
      <c r="B220" s="140"/>
      <c r="C220" s="141"/>
      <c r="D220" s="141"/>
      <c r="E220" s="140"/>
      <c r="F220" s="138"/>
      <c r="G220" s="140"/>
      <c r="H220" s="142"/>
      <c r="I220" s="143"/>
      <c r="J220" s="143"/>
      <c r="K220" s="143"/>
      <c r="L220" s="143"/>
      <c r="M220" s="26">
        <f t="shared" si="60"/>
        <v>0</v>
      </c>
      <c r="N220" s="144"/>
      <c r="O220" s="144"/>
      <c r="P220" s="144"/>
      <c r="Q220" s="144"/>
      <c r="R220" s="144"/>
      <c r="S220" s="27">
        <f t="shared" si="57"/>
        <v>0</v>
      </c>
      <c r="T220" s="145"/>
      <c r="U220" s="27">
        <f t="shared" si="61"/>
        <v>0</v>
      </c>
      <c r="V220" s="82">
        <f t="shared" si="62"/>
        <v>0</v>
      </c>
      <c r="W220" s="38"/>
      <c r="X220" s="144"/>
      <c r="Y220" s="144"/>
      <c r="Z220" s="144"/>
      <c r="AA220" s="144"/>
      <c r="AB220" s="145"/>
      <c r="AC220" s="50">
        <f t="shared" si="63"/>
        <v>0</v>
      </c>
      <c r="AD220" s="146"/>
      <c r="AE220" s="81" t="str">
        <f t="shared" si="58"/>
        <v/>
      </c>
      <c r="AF220" s="73">
        <f t="shared" si="64"/>
        <v>0</v>
      </c>
      <c r="AG220" s="41">
        <f t="shared" si="65"/>
        <v>0</v>
      </c>
      <c r="AH220" s="41">
        <f t="shared" si="66"/>
        <v>0</v>
      </c>
      <c r="AI220" s="46">
        <f t="shared" si="67"/>
        <v>0</v>
      </c>
      <c r="AJ220" s="28">
        <f t="shared" si="68"/>
        <v>0</v>
      </c>
      <c r="AK220" s="72">
        <f t="shared" si="69"/>
        <v>0</v>
      </c>
      <c r="AL220" s="2" t="str">
        <f t="shared" si="59"/>
        <v/>
      </c>
    </row>
    <row r="221" spans="1:38" ht="27" customHeight="1" x14ac:dyDescent="0.2">
      <c r="A221" s="140"/>
      <c r="B221" s="140"/>
      <c r="C221" s="141"/>
      <c r="D221" s="141"/>
      <c r="E221" s="140"/>
      <c r="F221" s="138"/>
      <c r="G221" s="140"/>
      <c r="H221" s="142"/>
      <c r="I221" s="143"/>
      <c r="J221" s="143"/>
      <c r="K221" s="143"/>
      <c r="L221" s="143"/>
      <c r="M221" s="26">
        <f t="shared" si="60"/>
        <v>0</v>
      </c>
      <c r="N221" s="144"/>
      <c r="O221" s="144"/>
      <c r="P221" s="144"/>
      <c r="Q221" s="144"/>
      <c r="R221" s="144"/>
      <c r="S221" s="27">
        <f t="shared" si="57"/>
        <v>0</v>
      </c>
      <c r="T221" s="145"/>
      <c r="U221" s="27">
        <f t="shared" si="61"/>
        <v>0</v>
      </c>
      <c r="V221" s="82">
        <f t="shared" si="62"/>
        <v>0</v>
      </c>
      <c r="W221" s="38"/>
      <c r="X221" s="144"/>
      <c r="Y221" s="144"/>
      <c r="Z221" s="144"/>
      <c r="AA221" s="144"/>
      <c r="AB221" s="145"/>
      <c r="AC221" s="50">
        <f t="shared" si="63"/>
        <v>0</v>
      </c>
      <c r="AD221" s="146"/>
      <c r="AE221" s="81" t="str">
        <f t="shared" si="58"/>
        <v/>
      </c>
      <c r="AF221" s="73">
        <f t="shared" si="64"/>
        <v>0</v>
      </c>
      <c r="AG221" s="41">
        <f t="shared" si="65"/>
        <v>0</v>
      </c>
      <c r="AH221" s="41">
        <f t="shared" si="66"/>
        <v>0</v>
      </c>
      <c r="AI221" s="46">
        <f t="shared" si="67"/>
        <v>0</v>
      </c>
      <c r="AJ221" s="28">
        <f t="shared" si="68"/>
        <v>0</v>
      </c>
      <c r="AK221" s="72">
        <f t="shared" si="69"/>
        <v>0</v>
      </c>
      <c r="AL221" s="2" t="str">
        <f t="shared" si="59"/>
        <v/>
      </c>
    </row>
    <row r="222" spans="1:38" ht="27" customHeight="1" x14ac:dyDescent="0.2">
      <c r="A222" s="140"/>
      <c r="B222" s="140"/>
      <c r="C222" s="141"/>
      <c r="D222" s="141"/>
      <c r="E222" s="140"/>
      <c r="F222" s="138"/>
      <c r="G222" s="140"/>
      <c r="H222" s="142"/>
      <c r="I222" s="143"/>
      <c r="J222" s="143"/>
      <c r="K222" s="143"/>
      <c r="L222" s="143"/>
      <c r="M222" s="26">
        <f t="shared" si="60"/>
        <v>0</v>
      </c>
      <c r="N222" s="144"/>
      <c r="O222" s="144"/>
      <c r="P222" s="144"/>
      <c r="Q222" s="144"/>
      <c r="R222" s="144"/>
      <c r="S222" s="27">
        <f t="shared" si="57"/>
        <v>0</v>
      </c>
      <c r="T222" s="145"/>
      <c r="U222" s="27">
        <f t="shared" si="61"/>
        <v>0</v>
      </c>
      <c r="V222" s="82">
        <f t="shared" si="62"/>
        <v>0</v>
      </c>
      <c r="W222" s="38"/>
      <c r="X222" s="144"/>
      <c r="Y222" s="144"/>
      <c r="Z222" s="144"/>
      <c r="AA222" s="144"/>
      <c r="AB222" s="145"/>
      <c r="AC222" s="50">
        <f t="shared" si="63"/>
        <v>0</v>
      </c>
      <c r="AD222" s="146"/>
      <c r="AE222" s="81" t="str">
        <f t="shared" si="58"/>
        <v/>
      </c>
      <c r="AF222" s="73">
        <f t="shared" si="64"/>
        <v>0</v>
      </c>
      <c r="AG222" s="41">
        <f t="shared" si="65"/>
        <v>0</v>
      </c>
      <c r="AH222" s="41">
        <f t="shared" si="66"/>
        <v>0</v>
      </c>
      <c r="AI222" s="46">
        <f t="shared" si="67"/>
        <v>0</v>
      </c>
      <c r="AJ222" s="28">
        <f t="shared" si="68"/>
        <v>0</v>
      </c>
      <c r="AK222" s="72">
        <f t="shared" si="69"/>
        <v>0</v>
      </c>
      <c r="AL222" s="2" t="str">
        <f t="shared" si="59"/>
        <v/>
      </c>
    </row>
    <row r="223" spans="1:38" ht="27" customHeight="1" x14ac:dyDescent="0.2">
      <c r="A223" s="140"/>
      <c r="B223" s="140"/>
      <c r="C223" s="141"/>
      <c r="D223" s="141"/>
      <c r="E223" s="140"/>
      <c r="F223" s="138"/>
      <c r="G223" s="140"/>
      <c r="H223" s="142"/>
      <c r="I223" s="143"/>
      <c r="J223" s="143"/>
      <c r="K223" s="143"/>
      <c r="L223" s="143"/>
      <c r="M223" s="26">
        <f t="shared" si="60"/>
        <v>0</v>
      </c>
      <c r="N223" s="144"/>
      <c r="O223" s="144"/>
      <c r="P223" s="144"/>
      <c r="Q223" s="144"/>
      <c r="R223" s="144"/>
      <c r="S223" s="27">
        <f t="shared" si="57"/>
        <v>0</v>
      </c>
      <c r="T223" s="145"/>
      <c r="U223" s="27">
        <f t="shared" si="61"/>
        <v>0</v>
      </c>
      <c r="V223" s="82">
        <f t="shared" si="62"/>
        <v>0</v>
      </c>
      <c r="W223" s="38"/>
      <c r="X223" s="144"/>
      <c r="Y223" s="144"/>
      <c r="Z223" s="144"/>
      <c r="AA223" s="144"/>
      <c r="AB223" s="145"/>
      <c r="AC223" s="50">
        <f t="shared" si="63"/>
        <v>0</v>
      </c>
      <c r="AD223" s="146"/>
      <c r="AE223" s="81" t="str">
        <f t="shared" si="58"/>
        <v/>
      </c>
      <c r="AF223" s="73">
        <f t="shared" si="64"/>
        <v>0</v>
      </c>
      <c r="AG223" s="41">
        <f t="shared" si="65"/>
        <v>0</v>
      </c>
      <c r="AH223" s="41">
        <f t="shared" si="66"/>
        <v>0</v>
      </c>
      <c r="AI223" s="46">
        <f t="shared" si="67"/>
        <v>0</v>
      </c>
      <c r="AJ223" s="28">
        <f t="shared" si="68"/>
        <v>0</v>
      </c>
      <c r="AK223" s="72">
        <f t="shared" si="69"/>
        <v>0</v>
      </c>
      <c r="AL223" s="2" t="str">
        <f t="shared" si="59"/>
        <v/>
      </c>
    </row>
    <row r="224" spans="1:38" ht="27" customHeight="1" x14ac:dyDescent="0.2">
      <c r="A224" s="140"/>
      <c r="B224" s="140"/>
      <c r="C224" s="141"/>
      <c r="D224" s="141"/>
      <c r="E224" s="140"/>
      <c r="F224" s="138"/>
      <c r="G224" s="140"/>
      <c r="H224" s="142"/>
      <c r="I224" s="143"/>
      <c r="J224" s="143"/>
      <c r="K224" s="143"/>
      <c r="L224" s="143"/>
      <c r="M224" s="26">
        <f t="shared" si="60"/>
        <v>0</v>
      </c>
      <c r="N224" s="144"/>
      <c r="O224" s="144"/>
      <c r="P224" s="144"/>
      <c r="Q224" s="144"/>
      <c r="R224" s="144"/>
      <c r="S224" s="27">
        <f t="shared" si="57"/>
        <v>0</v>
      </c>
      <c r="T224" s="145"/>
      <c r="U224" s="27">
        <f t="shared" si="61"/>
        <v>0</v>
      </c>
      <c r="V224" s="82">
        <f t="shared" si="62"/>
        <v>0</v>
      </c>
      <c r="W224" s="38"/>
      <c r="X224" s="144"/>
      <c r="Y224" s="144"/>
      <c r="Z224" s="144"/>
      <c r="AA224" s="144"/>
      <c r="AB224" s="145"/>
      <c r="AC224" s="50">
        <f t="shared" si="63"/>
        <v>0</v>
      </c>
      <c r="AD224" s="146"/>
      <c r="AE224" s="81" t="str">
        <f t="shared" si="58"/>
        <v/>
      </c>
      <c r="AF224" s="73">
        <f t="shared" si="64"/>
        <v>0</v>
      </c>
      <c r="AG224" s="41">
        <f t="shared" si="65"/>
        <v>0</v>
      </c>
      <c r="AH224" s="41">
        <f t="shared" si="66"/>
        <v>0</v>
      </c>
      <c r="AI224" s="46">
        <f t="shared" si="67"/>
        <v>0</v>
      </c>
      <c r="AJ224" s="28">
        <f t="shared" si="68"/>
        <v>0</v>
      </c>
      <c r="AK224" s="72">
        <f t="shared" si="69"/>
        <v>0</v>
      </c>
      <c r="AL224" s="2" t="str">
        <f t="shared" si="59"/>
        <v/>
      </c>
    </row>
    <row r="225" spans="1:38" ht="27" customHeight="1" x14ac:dyDescent="0.2">
      <c r="A225" s="140"/>
      <c r="B225" s="140"/>
      <c r="C225" s="141"/>
      <c r="D225" s="141"/>
      <c r="E225" s="140"/>
      <c r="F225" s="138"/>
      <c r="G225" s="140"/>
      <c r="H225" s="142"/>
      <c r="I225" s="143"/>
      <c r="J225" s="143"/>
      <c r="K225" s="143"/>
      <c r="L225" s="143"/>
      <c r="M225" s="26">
        <f t="shared" si="60"/>
        <v>0</v>
      </c>
      <c r="N225" s="144"/>
      <c r="O225" s="144"/>
      <c r="P225" s="144"/>
      <c r="Q225" s="144"/>
      <c r="R225" s="144"/>
      <c r="S225" s="27">
        <f t="shared" si="57"/>
        <v>0</v>
      </c>
      <c r="T225" s="145"/>
      <c r="U225" s="27">
        <f t="shared" si="61"/>
        <v>0</v>
      </c>
      <c r="V225" s="82">
        <f t="shared" si="62"/>
        <v>0</v>
      </c>
      <c r="W225" s="38"/>
      <c r="X225" s="144"/>
      <c r="Y225" s="144"/>
      <c r="Z225" s="144"/>
      <c r="AA225" s="144"/>
      <c r="AB225" s="145"/>
      <c r="AC225" s="50">
        <f t="shared" si="63"/>
        <v>0</v>
      </c>
      <c r="AD225" s="146"/>
      <c r="AE225" s="81" t="str">
        <f t="shared" si="58"/>
        <v/>
      </c>
      <c r="AF225" s="73">
        <f t="shared" si="64"/>
        <v>0</v>
      </c>
      <c r="AG225" s="41">
        <f t="shared" si="65"/>
        <v>0</v>
      </c>
      <c r="AH225" s="41">
        <f t="shared" si="66"/>
        <v>0</v>
      </c>
      <c r="AI225" s="46">
        <f t="shared" si="67"/>
        <v>0</v>
      </c>
      <c r="AJ225" s="28">
        <f t="shared" si="68"/>
        <v>0</v>
      </c>
      <c r="AK225" s="72">
        <f t="shared" si="69"/>
        <v>0</v>
      </c>
      <c r="AL225" s="2" t="str">
        <f t="shared" si="59"/>
        <v/>
      </c>
    </row>
    <row r="226" spans="1:38" ht="27" customHeight="1" x14ac:dyDescent="0.2">
      <c r="A226" s="140"/>
      <c r="B226" s="140"/>
      <c r="C226" s="141"/>
      <c r="D226" s="141"/>
      <c r="E226" s="140"/>
      <c r="F226" s="138"/>
      <c r="G226" s="140"/>
      <c r="H226" s="142"/>
      <c r="I226" s="143"/>
      <c r="J226" s="143"/>
      <c r="K226" s="143"/>
      <c r="L226" s="143"/>
      <c r="M226" s="26">
        <f t="shared" si="60"/>
        <v>0</v>
      </c>
      <c r="N226" s="144"/>
      <c r="O226" s="144"/>
      <c r="P226" s="144"/>
      <c r="Q226" s="144"/>
      <c r="R226" s="144"/>
      <c r="S226" s="27">
        <f t="shared" si="57"/>
        <v>0</v>
      </c>
      <c r="T226" s="145"/>
      <c r="U226" s="27">
        <f t="shared" si="61"/>
        <v>0</v>
      </c>
      <c r="V226" s="82">
        <f t="shared" si="62"/>
        <v>0</v>
      </c>
      <c r="W226" s="38"/>
      <c r="X226" s="144"/>
      <c r="Y226" s="144"/>
      <c r="Z226" s="144"/>
      <c r="AA226" s="144"/>
      <c r="AB226" s="145"/>
      <c r="AC226" s="50">
        <f t="shared" si="63"/>
        <v>0</v>
      </c>
      <c r="AD226" s="146"/>
      <c r="AE226" s="81" t="str">
        <f t="shared" si="58"/>
        <v/>
      </c>
      <c r="AF226" s="73">
        <f t="shared" si="64"/>
        <v>0</v>
      </c>
      <c r="AG226" s="41">
        <f t="shared" si="65"/>
        <v>0</v>
      </c>
      <c r="AH226" s="41">
        <f t="shared" si="66"/>
        <v>0</v>
      </c>
      <c r="AI226" s="46">
        <f t="shared" si="67"/>
        <v>0</v>
      </c>
      <c r="AJ226" s="28">
        <f t="shared" si="68"/>
        <v>0</v>
      </c>
      <c r="AK226" s="72">
        <f t="shared" si="69"/>
        <v>0</v>
      </c>
      <c r="AL226" s="2" t="str">
        <f t="shared" si="59"/>
        <v/>
      </c>
    </row>
    <row r="227" spans="1:38" ht="27" customHeight="1" x14ac:dyDescent="0.2">
      <c r="A227" s="140"/>
      <c r="B227" s="140"/>
      <c r="C227" s="141"/>
      <c r="D227" s="141"/>
      <c r="E227" s="140"/>
      <c r="F227" s="138"/>
      <c r="G227" s="140"/>
      <c r="H227" s="142"/>
      <c r="I227" s="143"/>
      <c r="J227" s="143"/>
      <c r="K227" s="143"/>
      <c r="L227" s="143"/>
      <c r="M227" s="26">
        <f t="shared" si="60"/>
        <v>0</v>
      </c>
      <c r="N227" s="144"/>
      <c r="O227" s="144"/>
      <c r="P227" s="144"/>
      <c r="Q227" s="144"/>
      <c r="R227" s="144"/>
      <c r="S227" s="27">
        <f t="shared" si="57"/>
        <v>0</v>
      </c>
      <c r="T227" s="145"/>
      <c r="U227" s="27">
        <f t="shared" si="61"/>
        <v>0</v>
      </c>
      <c r="V227" s="82">
        <f t="shared" si="62"/>
        <v>0</v>
      </c>
      <c r="W227" s="38"/>
      <c r="X227" s="144"/>
      <c r="Y227" s="144"/>
      <c r="Z227" s="144"/>
      <c r="AA227" s="144"/>
      <c r="AB227" s="145"/>
      <c r="AC227" s="50">
        <f t="shared" si="63"/>
        <v>0</v>
      </c>
      <c r="AD227" s="146"/>
      <c r="AE227" s="81" t="str">
        <f t="shared" si="58"/>
        <v/>
      </c>
      <c r="AF227" s="73">
        <f t="shared" si="64"/>
        <v>0</v>
      </c>
      <c r="AG227" s="41">
        <f t="shared" si="65"/>
        <v>0</v>
      </c>
      <c r="AH227" s="41">
        <f t="shared" si="66"/>
        <v>0</v>
      </c>
      <c r="AI227" s="46">
        <f t="shared" si="67"/>
        <v>0</v>
      </c>
      <c r="AJ227" s="28">
        <f t="shared" si="68"/>
        <v>0</v>
      </c>
      <c r="AK227" s="72">
        <f t="shared" si="69"/>
        <v>0</v>
      </c>
      <c r="AL227" s="2" t="str">
        <f t="shared" si="59"/>
        <v/>
      </c>
    </row>
    <row r="228" spans="1:38" ht="27" customHeight="1" x14ac:dyDescent="0.2">
      <c r="A228" s="140"/>
      <c r="B228" s="140"/>
      <c r="C228" s="141"/>
      <c r="D228" s="141"/>
      <c r="E228" s="140"/>
      <c r="F228" s="138"/>
      <c r="G228" s="140"/>
      <c r="H228" s="142"/>
      <c r="I228" s="143"/>
      <c r="J228" s="143"/>
      <c r="K228" s="143"/>
      <c r="L228" s="143"/>
      <c r="M228" s="26">
        <f t="shared" si="60"/>
        <v>0</v>
      </c>
      <c r="N228" s="144"/>
      <c r="O228" s="144"/>
      <c r="P228" s="144"/>
      <c r="Q228" s="144"/>
      <c r="R228" s="144"/>
      <c r="S228" s="27">
        <f t="shared" si="57"/>
        <v>0</v>
      </c>
      <c r="T228" s="145"/>
      <c r="U228" s="27">
        <f t="shared" si="61"/>
        <v>0</v>
      </c>
      <c r="V228" s="82">
        <f t="shared" si="62"/>
        <v>0</v>
      </c>
      <c r="W228" s="38"/>
      <c r="X228" s="144"/>
      <c r="Y228" s="144"/>
      <c r="Z228" s="144"/>
      <c r="AA228" s="144"/>
      <c r="AB228" s="145"/>
      <c r="AC228" s="50">
        <f t="shared" si="63"/>
        <v>0</v>
      </c>
      <c r="AD228" s="146"/>
      <c r="AE228" s="81" t="str">
        <f t="shared" si="58"/>
        <v/>
      </c>
      <c r="AF228" s="73">
        <f t="shared" si="64"/>
        <v>0</v>
      </c>
      <c r="AG228" s="41">
        <f t="shared" si="65"/>
        <v>0</v>
      </c>
      <c r="AH228" s="41">
        <f t="shared" si="66"/>
        <v>0</v>
      </c>
      <c r="AI228" s="46">
        <f t="shared" si="67"/>
        <v>0</v>
      </c>
      <c r="AJ228" s="28">
        <f t="shared" si="68"/>
        <v>0</v>
      </c>
      <c r="AK228" s="72">
        <f t="shared" si="69"/>
        <v>0</v>
      </c>
      <c r="AL228" s="2" t="str">
        <f t="shared" si="59"/>
        <v/>
      </c>
    </row>
    <row r="229" spans="1:38" ht="27" customHeight="1" x14ac:dyDescent="0.2">
      <c r="A229" s="140"/>
      <c r="B229" s="140"/>
      <c r="C229" s="141"/>
      <c r="D229" s="141"/>
      <c r="E229" s="140"/>
      <c r="F229" s="138"/>
      <c r="G229" s="140"/>
      <c r="H229" s="142"/>
      <c r="I229" s="143"/>
      <c r="J229" s="143"/>
      <c r="K229" s="143"/>
      <c r="L229" s="143"/>
      <c r="M229" s="26">
        <f t="shared" si="60"/>
        <v>0</v>
      </c>
      <c r="N229" s="144"/>
      <c r="O229" s="144"/>
      <c r="P229" s="144"/>
      <c r="Q229" s="144"/>
      <c r="R229" s="144"/>
      <c r="S229" s="27">
        <f t="shared" si="57"/>
        <v>0</v>
      </c>
      <c r="T229" s="145"/>
      <c r="U229" s="27">
        <f t="shared" si="61"/>
        <v>0</v>
      </c>
      <c r="V229" s="82">
        <f t="shared" si="62"/>
        <v>0</v>
      </c>
      <c r="W229" s="38"/>
      <c r="X229" s="144"/>
      <c r="Y229" s="144"/>
      <c r="Z229" s="144"/>
      <c r="AA229" s="144"/>
      <c r="AB229" s="145"/>
      <c r="AC229" s="50">
        <f t="shared" si="63"/>
        <v>0</v>
      </c>
      <c r="AD229" s="146"/>
      <c r="AE229" s="81" t="str">
        <f t="shared" si="58"/>
        <v/>
      </c>
      <c r="AF229" s="73">
        <f t="shared" si="64"/>
        <v>0</v>
      </c>
      <c r="AG229" s="41">
        <f t="shared" si="65"/>
        <v>0</v>
      </c>
      <c r="AH229" s="41">
        <f t="shared" si="66"/>
        <v>0</v>
      </c>
      <c r="AI229" s="46">
        <f t="shared" si="67"/>
        <v>0</v>
      </c>
      <c r="AJ229" s="28">
        <f t="shared" si="68"/>
        <v>0</v>
      </c>
      <c r="AK229" s="72">
        <f t="shared" si="69"/>
        <v>0</v>
      </c>
      <c r="AL229" s="2" t="str">
        <f t="shared" si="59"/>
        <v/>
      </c>
    </row>
    <row r="230" spans="1:38" ht="27" customHeight="1" x14ac:dyDescent="0.2">
      <c r="A230" s="140"/>
      <c r="B230" s="140"/>
      <c r="C230" s="141"/>
      <c r="D230" s="141"/>
      <c r="E230" s="140"/>
      <c r="F230" s="138"/>
      <c r="G230" s="140"/>
      <c r="H230" s="142"/>
      <c r="I230" s="143"/>
      <c r="J230" s="143"/>
      <c r="K230" s="143"/>
      <c r="L230" s="143"/>
      <c r="M230" s="26">
        <f t="shared" si="60"/>
        <v>0</v>
      </c>
      <c r="N230" s="144"/>
      <c r="O230" s="144"/>
      <c r="P230" s="144"/>
      <c r="Q230" s="144"/>
      <c r="R230" s="144"/>
      <c r="S230" s="27">
        <f t="shared" si="57"/>
        <v>0</v>
      </c>
      <c r="T230" s="145"/>
      <c r="U230" s="27">
        <f t="shared" si="61"/>
        <v>0</v>
      </c>
      <c r="V230" s="82">
        <f t="shared" si="62"/>
        <v>0</v>
      </c>
      <c r="W230" s="38"/>
      <c r="X230" s="144"/>
      <c r="Y230" s="144"/>
      <c r="Z230" s="144"/>
      <c r="AA230" s="144"/>
      <c r="AB230" s="145"/>
      <c r="AC230" s="50">
        <f t="shared" si="63"/>
        <v>0</v>
      </c>
      <c r="AD230" s="146"/>
      <c r="AE230" s="81" t="str">
        <f t="shared" si="58"/>
        <v/>
      </c>
      <c r="AF230" s="73">
        <f t="shared" si="64"/>
        <v>0</v>
      </c>
      <c r="AG230" s="41">
        <f t="shared" si="65"/>
        <v>0</v>
      </c>
      <c r="AH230" s="41">
        <f t="shared" si="66"/>
        <v>0</v>
      </c>
      <c r="AI230" s="46">
        <f t="shared" si="67"/>
        <v>0</v>
      </c>
      <c r="AJ230" s="28">
        <f t="shared" si="68"/>
        <v>0</v>
      </c>
      <c r="AK230" s="72">
        <f t="shared" si="69"/>
        <v>0</v>
      </c>
      <c r="AL230" s="2" t="str">
        <f t="shared" si="59"/>
        <v/>
      </c>
    </row>
    <row r="231" spans="1:38" ht="27" customHeight="1" x14ac:dyDescent="0.2">
      <c r="A231" s="140"/>
      <c r="B231" s="140"/>
      <c r="C231" s="141"/>
      <c r="D231" s="141"/>
      <c r="E231" s="140"/>
      <c r="F231" s="138"/>
      <c r="G231" s="140"/>
      <c r="H231" s="142"/>
      <c r="I231" s="143"/>
      <c r="J231" s="143"/>
      <c r="K231" s="143"/>
      <c r="L231" s="143"/>
      <c r="M231" s="26">
        <f t="shared" si="60"/>
        <v>0</v>
      </c>
      <c r="N231" s="144"/>
      <c r="O231" s="144"/>
      <c r="P231" s="144"/>
      <c r="Q231" s="144"/>
      <c r="R231" s="144"/>
      <c r="S231" s="27">
        <f t="shared" si="57"/>
        <v>0</v>
      </c>
      <c r="T231" s="145"/>
      <c r="U231" s="27">
        <f t="shared" si="61"/>
        <v>0</v>
      </c>
      <c r="V231" s="82">
        <f t="shared" si="62"/>
        <v>0</v>
      </c>
      <c r="W231" s="38"/>
      <c r="X231" s="144"/>
      <c r="Y231" s="144"/>
      <c r="Z231" s="144"/>
      <c r="AA231" s="144"/>
      <c r="AB231" s="145"/>
      <c r="AC231" s="50">
        <f t="shared" si="63"/>
        <v>0</v>
      </c>
      <c r="AD231" s="146"/>
      <c r="AE231" s="81" t="str">
        <f t="shared" si="58"/>
        <v/>
      </c>
      <c r="AF231" s="73">
        <f t="shared" si="64"/>
        <v>0</v>
      </c>
      <c r="AG231" s="41">
        <f t="shared" si="65"/>
        <v>0</v>
      </c>
      <c r="AH231" s="41">
        <f t="shared" si="66"/>
        <v>0</v>
      </c>
      <c r="AI231" s="46">
        <f t="shared" si="67"/>
        <v>0</v>
      </c>
      <c r="AJ231" s="28">
        <f t="shared" si="68"/>
        <v>0</v>
      </c>
      <c r="AK231" s="72">
        <f t="shared" si="69"/>
        <v>0</v>
      </c>
      <c r="AL231" s="2" t="str">
        <f t="shared" si="59"/>
        <v/>
      </c>
    </row>
    <row r="232" spans="1:38" ht="27" customHeight="1" x14ac:dyDescent="0.2">
      <c r="A232" s="140"/>
      <c r="B232" s="140"/>
      <c r="C232" s="141"/>
      <c r="D232" s="141"/>
      <c r="E232" s="140"/>
      <c r="F232" s="138"/>
      <c r="G232" s="140"/>
      <c r="H232" s="142"/>
      <c r="I232" s="143"/>
      <c r="J232" s="143"/>
      <c r="K232" s="143"/>
      <c r="L232" s="143"/>
      <c r="M232" s="26">
        <f t="shared" si="60"/>
        <v>0</v>
      </c>
      <c r="N232" s="144"/>
      <c r="O232" s="144"/>
      <c r="P232" s="144"/>
      <c r="Q232" s="144"/>
      <c r="R232" s="144"/>
      <c r="S232" s="27">
        <f t="shared" si="57"/>
        <v>0</v>
      </c>
      <c r="T232" s="145"/>
      <c r="U232" s="27">
        <f t="shared" si="61"/>
        <v>0</v>
      </c>
      <c r="V232" s="82">
        <f t="shared" si="62"/>
        <v>0</v>
      </c>
      <c r="W232" s="38"/>
      <c r="X232" s="144"/>
      <c r="Y232" s="144"/>
      <c r="Z232" s="144"/>
      <c r="AA232" s="144"/>
      <c r="AB232" s="145"/>
      <c r="AC232" s="50">
        <f t="shared" si="63"/>
        <v>0</v>
      </c>
      <c r="AD232" s="146"/>
      <c r="AE232" s="81" t="str">
        <f t="shared" si="58"/>
        <v/>
      </c>
      <c r="AF232" s="73">
        <f t="shared" si="64"/>
        <v>0</v>
      </c>
      <c r="AG232" s="41">
        <f t="shared" si="65"/>
        <v>0</v>
      </c>
      <c r="AH232" s="41">
        <f t="shared" si="66"/>
        <v>0</v>
      </c>
      <c r="AI232" s="46">
        <f t="shared" si="67"/>
        <v>0</v>
      </c>
      <c r="AJ232" s="28">
        <f t="shared" si="68"/>
        <v>0</v>
      </c>
      <c r="AK232" s="72">
        <f t="shared" si="69"/>
        <v>0</v>
      </c>
      <c r="AL232" s="2" t="str">
        <f t="shared" si="59"/>
        <v/>
      </c>
    </row>
    <row r="233" spans="1:38" ht="27" customHeight="1" x14ac:dyDescent="0.2">
      <c r="A233" s="140"/>
      <c r="B233" s="140"/>
      <c r="C233" s="141"/>
      <c r="D233" s="141"/>
      <c r="E233" s="140"/>
      <c r="F233" s="138"/>
      <c r="G233" s="140"/>
      <c r="H233" s="142"/>
      <c r="I233" s="143"/>
      <c r="J233" s="143"/>
      <c r="K233" s="143"/>
      <c r="L233" s="143"/>
      <c r="M233" s="26">
        <f t="shared" si="60"/>
        <v>0</v>
      </c>
      <c r="N233" s="144"/>
      <c r="O233" s="144"/>
      <c r="P233" s="144"/>
      <c r="Q233" s="144"/>
      <c r="R233" s="144"/>
      <c r="S233" s="27">
        <f t="shared" si="57"/>
        <v>0</v>
      </c>
      <c r="T233" s="145"/>
      <c r="U233" s="27">
        <f t="shared" si="61"/>
        <v>0</v>
      </c>
      <c r="V233" s="82">
        <f t="shared" si="62"/>
        <v>0</v>
      </c>
      <c r="W233" s="38"/>
      <c r="X233" s="144"/>
      <c r="Y233" s="144"/>
      <c r="Z233" s="144"/>
      <c r="AA233" s="144"/>
      <c r="AB233" s="145"/>
      <c r="AC233" s="50">
        <f t="shared" si="63"/>
        <v>0</v>
      </c>
      <c r="AD233" s="146"/>
      <c r="AE233" s="81" t="str">
        <f t="shared" si="58"/>
        <v/>
      </c>
      <c r="AF233" s="73">
        <f t="shared" si="64"/>
        <v>0</v>
      </c>
      <c r="AG233" s="41">
        <f t="shared" si="65"/>
        <v>0</v>
      </c>
      <c r="AH233" s="41">
        <f t="shared" si="66"/>
        <v>0</v>
      </c>
      <c r="AI233" s="46">
        <f t="shared" si="67"/>
        <v>0</v>
      </c>
      <c r="AJ233" s="28">
        <f t="shared" si="68"/>
        <v>0</v>
      </c>
      <c r="AK233" s="72">
        <f t="shared" si="69"/>
        <v>0</v>
      </c>
      <c r="AL233" s="2" t="str">
        <f t="shared" si="59"/>
        <v/>
      </c>
    </row>
    <row r="234" spans="1:38" ht="27" customHeight="1" x14ac:dyDescent="0.2">
      <c r="A234" s="140"/>
      <c r="B234" s="140"/>
      <c r="C234" s="141"/>
      <c r="D234" s="141"/>
      <c r="E234" s="140"/>
      <c r="F234" s="138"/>
      <c r="G234" s="140"/>
      <c r="H234" s="142"/>
      <c r="I234" s="143"/>
      <c r="J234" s="143"/>
      <c r="K234" s="143"/>
      <c r="L234" s="143"/>
      <c r="M234" s="26">
        <f t="shared" si="60"/>
        <v>0</v>
      </c>
      <c r="N234" s="144"/>
      <c r="O234" s="144"/>
      <c r="P234" s="144"/>
      <c r="Q234" s="144"/>
      <c r="R234" s="144"/>
      <c r="S234" s="27">
        <f t="shared" si="57"/>
        <v>0</v>
      </c>
      <c r="T234" s="145"/>
      <c r="U234" s="27">
        <f t="shared" si="61"/>
        <v>0</v>
      </c>
      <c r="V234" s="82">
        <f t="shared" si="62"/>
        <v>0</v>
      </c>
      <c r="W234" s="38"/>
      <c r="X234" s="144"/>
      <c r="Y234" s="144"/>
      <c r="Z234" s="144"/>
      <c r="AA234" s="144"/>
      <c r="AB234" s="145"/>
      <c r="AC234" s="50">
        <f t="shared" si="63"/>
        <v>0</v>
      </c>
      <c r="AD234" s="146"/>
      <c r="AE234" s="81" t="str">
        <f t="shared" si="58"/>
        <v/>
      </c>
      <c r="AF234" s="73">
        <f t="shared" si="64"/>
        <v>0</v>
      </c>
      <c r="AG234" s="41">
        <f t="shared" si="65"/>
        <v>0</v>
      </c>
      <c r="AH234" s="41">
        <f t="shared" si="66"/>
        <v>0</v>
      </c>
      <c r="AI234" s="46">
        <f t="shared" si="67"/>
        <v>0</v>
      </c>
      <c r="AJ234" s="28">
        <f t="shared" si="68"/>
        <v>0</v>
      </c>
      <c r="AK234" s="72">
        <f t="shared" si="69"/>
        <v>0</v>
      </c>
      <c r="AL234" s="2" t="str">
        <f t="shared" si="59"/>
        <v/>
      </c>
    </row>
    <row r="235" spans="1:38" ht="27" customHeight="1" x14ac:dyDescent="0.2">
      <c r="A235" s="140"/>
      <c r="B235" s="140"/>
      <c r="C235" s="141"/>
      <c r="D235" s="141"/>
      <c r="E235" s="140"/>
      <c r="F235" s="138"/>
      <c r="G235" s="140"/>
      <c r="H235" s="142"/>
      <c r="I235" s="143"/>
      <c r="J235" s="143"/>
      <c r="K235" s="143"/>
      <c r="L235" s="143"/>
      <c r="M235" s="26">
        <f t="shared" si="60"/>
        <v>0</v>
      </c>
      <c r="N235" s="144"/>
      <c r="O235" s="144"/>
      <c r="P235" s="144"/>
      <c r="Q235" s="144"/>
      <c r="R235" s="144"/>
      <c r="S235" s="27">
        <f t="shared" si="57"/>
        <v>0</v>
      </c>
      <c r="T235" s="145"/>
      <c r="U235" s="27">
        <f t="shared" si="61"/>
        <v>0</v>
      </c>
      <c r="V235" s="82">
        <f t="shared" si="62"/>
        <v>0</v>
      </c>
      <c r="W235" s="38"/>
      <c r="X235" s="144"/>
      <c r="Y235" s="144"/>
      <c r="Z235" s="144"/>
      <c r="AA235" s="144"/>
      <c r="AB235" s="145"/>
      <c r="AC235" s="50">
        <f t="shared" si="63"/>
        <v>0</v>
      </c>
      <c r="AD235" s="146"/>
      <c r="AE235" s="81" t="str">
        <f t="shared" si="58"/>
        <v/>
      </c>
      <c r="AF235" s="73">
        <f t="shared" si="64"/>
        <v>0</v>
      </c>
      <c r="AG235" s="41">
        <f t="shared" si="65"/>
        <v>0</v>
      </c>
      <c r="AH235" s="41">
        <f t="shared" si="66"/>
        <v>0</v>
      </c>
      <c r="AI235" s="46">
        <f t="shared" si="67"/>
        <v>0</v>
      </c>
      <c r="AJ235" s="28">
        <f t="shared" si="68"/>
        <v>0</v>
      </c>
      <c r="AK235" s="72">
        <f t="shared" si="69"/>
        <v>0</v>
      </c>
      <c r="AL235" s="2" t="str">
        <f t="shared" si="59"/>
        <v/>
      </c>
    </row>
    <row r="236" spans="1:38" ht="27" customHeight="1" x14ac:dyDescent="0.2">
      <c r="A236" s="140"/>
      <c r="B236" s="140"/>
      <c r="C236" s="141"/>
      <c r="D236" s="141"/>
      <c r="E236" s="140"/>
      <c r="F236" s="138"/>
      <c r="G236" s="140"/>
      <c r="H236" s="142"/>
      <c r="I236" s="143"/>
      <c r="J236" s="143"/>
      <c r="K236" s="143"/>
      <c r="L236" s="143"/>
      <c r="M236" s="26">
        <f t="shared" si="60"/>
        <v>0</v>
      </c>
      <c r="N236" s="144"/>
      <c r="O236" s="144"/>
      <c r="P236" s="144"/>
      <c r="Q236" s="144"/>
      <c r="R236" s="144"/>
      <c r="S236" s="27">
        <f t="shared" si="57"/>
        <v>0</v>
      </c>
      <c r="T236" s="145"/>
      <c r="U236" s="27">
        <f t="shared" si="61"/>
        <v>0</v>
      </c>
      <c r="V236" s="82">
        <f t="shared" si="62"/>
        <v>0</v>
      </c>
      <c r="W236" s="38"/>
      <c r="X236" s="144"/>
      <c r="Y236" s="144"/>
      <c r="Z236" s="144"/>
      <c r="AA236" s="144"/>
      <c r="AB236" s="145"/>
      <c r="AC236" s="50">
        <f t="shared" si="63"/>
        <v>0</v>
      </c>
      <c r="AD236" s="146"/>
      <c r="AE236" s="81" t="str">
        <f t="shared" si="58"/>
        <v/>
      </c>
      <c r="AF236" s="73">
        <f t="shared" si="64"/>
        <v>0</v>
      </c>
      <c r="AG236" s="41">
        <f t="shared" si="65"/>
        <v>0</v>
      </c>
      <c r="AH236" s="41">
        <f t="shared" si="66"/>
        <v>0</v>
      </c>
      <c r="AI236" s="46">
        <f t="shared" si="67"/>
        <v>0</v>
      </c>
      <c r="AJ236" s="28">
        <f t="shared" si="68"/>
        <v>0</v>
      </c>
      <c r="AK236" s="72">
        <f t="shared" si="69"/>
        <v>0</v>
      </c>
      <c r="AL236" s="2" t="str">
        <f t="shared" si="59"/>
        <v/>
      </c>
    </row>
    <row r="237" spans="1:38" ht="27" customHeight="1" x14ac:dyDescent="0.2">
      <c r="A237" s="140"/>
      <c r="B237" s="140"/>
      <c r="C237" s="141"/>
      <c r="D237" s="141"/>
      <c r="E237" s="140"/>
      <c r="F237" s="138"/>
      <c r="G237" s="140"/>
      <c r="H237" s="142"/>
      <c r="I237" s="143"/>
      <c r="J237" s="143"/>
      <c r="K237" s="143"/>
      <c r="L237" s="143"/>
      <c r="M237" s="26">
        <f t="shared" si="60"/>
        <v>0</v>
      </c>
      <c r="N237" s="144"/>
      <c r="O237" s="144"/>
      <c r="P237" s="144"/>
      <c r="Q237" s="144"/>
      <c r="R237" s="144"/>
      <c r="S237" s="27">
        <f t="shared" si="57"/>
        <v>0</v>
      </c>
      <c r="T237" s="145"/>
      <c r="U237" s="27">
        <f t="shared" si="61"/>
        <v>0</v>
      </c>
      <c r="V237" s="82">
        <f t="shared" si="62"/>
        <v>0</v>
      </c>
      <c r="W237" s="38"/>
      <c r="X237" s="144"/>
      <c r="Y237" s="144"/>
      <c r="Z237" s="144"/>
      <c r="AA237" s="144"/>
      <c r="AB237" s="145"/>
      <c r="AC237" s="50">
        <f t="shared" si="63"/>
        <v>0</v>
      </c>
      <c r="AD237" s="146"/>
      <c r="AE237" s="81" t="str">
        <f t="shared" si="58"/>
        <v/>
      </c>
      <c r="AF237" s="73">
        <f t="shared" si="64"/>
        <v>0</v>
      </c>
      <c r="AG237" s="41">
        <f t="shared" si="65"/>
        <v>0</v>
      </c>
      <c r="AH237" s="41">
        <f t="shared" si="66"/>
        <v>0</v>
      </c>
      <c r="AI237" s="46">
        <f t="shared" si="67"/>
        <v>0</v>
      </c>
      <c r="AJ237" s="28">
        <f t="shared" si="68"/>
        <v>0</v>
      </c>
      <c r="AK237" s="72">
        <f t="shared" si="69"/>
        <v>0</v>
      </c>
      <c r="AL237" s="2" t="str">
        <f t="shared" si="59"/>
        <v/>
      </c>
    </row>
    <row r="238" spans="1:38" ht="27" customHeight="1" x14ac:dyDescent="0.2">
      <c r="A238" s="140"/>
      <c r="B238" s="140"/>
      <c r="C238" s="141"/>
      <c r="D238" s="141"/>
      <c r="E238" s="140"/>
      <c r="F238" s="138"/>
      <c r="G238" s="140"/>
      <c r="H238" s="142"/>
      <c r="I238" s="143"/>
      <c r="J238" s="143"/>
      <c r="K238" s="143"/>
      <c r="L238" s="143"/>
      <c r="M238" s="26">
        <f t="shared" si="60"/>
        <v>0</v>
      </c>
      <c r="N238" s="144"/>
      <c r="O238" s="144"/>
      <c r="P238" s="144"/>
      <c r="Q238" s="144"/>
      <c r="R238" s="144"/>
      <c r="S238" s="27">
        <f t="shared" si="57"/>
        <v>0</v>
      </c>
      <c r="T238" s="145"/>
      <c r="U238" s="27">
        <f t="shared" si="61"/>
        <v>0</v>
      </c>
      <c r="V238" s="82">
        <f t="shared" si="62"/>
        <v>0</v>
      </c>
      <c r="W238" s="38"/>
      <c r="X238" s="144"/>
      <c r="Y238" s="144"/>
      <c r="Z238" s="144"/>
      <c r="AA238" s="144"/>
      <c r="AB238" s="145"/>
      <c r="AC238" s="50">
        <f t="shared" si="63"/>
        <v>0</v>
      </c>
      <c r="AD238" s="146"/>
      <c r="AE238" s="81" t="str">
        <f t="shared" si="58"/>
        <v/>
      </c>
      <c r="AF238" s="73">
        <f t="shared" si="64"/>
        <v>0</v>
      </c>
      <c r="AG238" s="41">
        <f t="shared" si="65"/>
        <v>0</v>
      </c>
      <c r="AH238" s="41">
        <f t="shared" si="66"/>
        <v>0</v>
      </c>
      <c r="AI238" s="46">
        <f t="shared" si="67"/>
        <v>0</v>
      </c>
      <c r="AJ238" s="28">
        <f t="shared" si="68"/>
        <v>0</v>
      </c>
      <c r="AK238" s="72">
        <f t="shared" si="69"/>
        <v>0</v>
      </c>
      <c r="AL238" s="2" t="str">
        <f t="shared" si="59"/>
        <v/>
      </c>
    </row>
    <row r="239" spans="1:38" ht="27" customHeight="1" x14ac:dyDescent="0.2">
      <c r="A239" s="140"/>
      <c r="B239" s="140"/>
      <c r="C239" s="141"/>
      <c r="D239" s="141"/>
      <c r="E239" s="140"/>
      <c r="F239" s="138"/>
      <c r="G239" s="140"/>
      <c r="H239" s="142"/>
      <c r="I239" s="143"/>
      <c r="J239" s="143"/>
      <c r="K239" s="143"/>
      <c r="L239" s="143"/>
      <c r="M239" s="26">
        <f t="shared" si="60"/>
        <v>0</v>
      </c>
      <c r="N239" s="144"/>
      <c r="O239" s="144"/>
      <c r="P239" s="144"/>
      <c r="Q239" s="144"/>
      <c r="R239" s="144"/>
      <c r="S239" s="27">
        <f t="shared" si="57"/>
        <v>0</v>
      </c>
      <c r="T239" s="145"/>
      <c r="U239" s="27">
        <f t="shared" si="61"/>
        <v>0</v>
      </c>
      <c r="V239" s="82">
        <f t="shared" si="62"/>
        <v>0</v>
      </c>
      <c r="W239" s="38"/>
      <c r="X239" s="144"/>
      <c r="Y239" s="144"/>
      <c r="Z239" s="144"/>
      <c r="AA239" s="144"/>
      <c r="AB239" s="145"/>
      <c r="AC239" s="50">
        <f t="shared" si="63"/>
        <v>0</v>
      </c>
      <c r="AD239" s="146"/>
      <c r="AE239" s="81" t="str">
        <f t="shared" si="58"/>
        <v/>
      </c>
      <c r="AF239" s="73">
        <f t="shared" si="64"/>
        <v>0</v>
      </c>
      <c r="AG239" s="41">
        <f t="shared" si="65"/>
        <v>0</v>
      </c>
      <c r="AH239" s="41">
        <f t="shared" si="66"/>
        <v>0</v>
      </c>
      <c r="AI239" s="46">
        <f t="shared" si="67"/>
        <v>0</v>
      </c>
      <c r="AJ239" s="28">
        <f t="shared" si="68"/>
        <v>0</v>
      </c>
      <c r="AK239" s="72">
        <f t="shared" si="69"/>
        <v>0</v>
      </c>
      <c r="AL239" s="2" t="str">
        <f t="shared" si="59"/>
        <v/>
      </c>
    </row>
    <row r="240" spans="1:38" ht="27" customHeight="1" x14ac:dyDescent="0.2">
      <c r="A240" s="140"/>
      <c r="B240" s="140"/>
      <c r="C240" s="141"/>
      <c r="D240" s="141"/>
      <c r="E240" s="140"/>
      <c r="F240" s="138"/>
      <c r="G240" s="140"/>
      <c r="H240" s="142"/>
      <c r="I240" s="143"/>
      <c r="J240" s="143"/>
      <c r="K240" s="143"/>
      <c r="L240" s="143"/>
      <c r="M240" s="26">
        <f t="shared" si="60"/>
        <v>0</v>
      </c>
      <c r="N240" s="144"/>
      <c r="O240" s="144"/>
      <c r="P240" s="144"/>
      <c r="Q240" s="144"/>
      <c r="R240" s="144"/>
      <c r="S240" s="27">
        <f t="shared" si="57"/>
        <v>0</v>
      </c>
      <c r="T240" s="145"/>
      <c r="U240" s="27">
        <f t="shared" si="61"/>
        <v>0</v>
      </c>
      <c r="V240" s="82">
        <f t="shared" si="62"/>
        <v>0</v>
      </c>
      <c r="W240" s="38"/>
      <c r="X240" s="144"/>
      <c r="Y240" s="144"/>
      <c r="Z240" s="144"/>
      <c r="AA240" s="144"/>
      <c r="AB240" s="145"/>
      <c r="AC240" s="50">
        <f t="shared" si="63"/>
        <v>0</v>
      </c>
      <c r="AD240" s="146"/>
      <c r="AE240" s="81" t="str">
        <f t="shared" si="58"/>
        <v/>
      </c>
      <c r="AF240" s="73">
        <f t="shared" si="64"/>
        <v>0</v>
      </c>
      <c r="AG240" s="41">
        <f t="shared" si="65"/>
        <v>0</v>
      </c>
      <c r="AH240" s="41">
        <f t="shared" si="66"/>
        <v>0</v>
      </c>
      <c r="AI240" s="46">
        <f t="shared" si="67"/>
        <v>0</v>
      </c>
      <c r="AJ240" s="28">
        <f t="shared" si="68"/>
        <v>0</v>
      </c>
      <c r="AK240" s="72">
        <f t="shared" si="69"/>
        <v>0</v>
      </c>
      <c r="AL240" s="2" t="str">
        <f t="shared" si="59"/>
        <v/>
      </c>
    </row>
    <row r="241" spans="1:38" ht="27" customHeight="1" x14ac:dyDescent="0.2">
      <c r="A241" s="140"/>
      <c r="B241" s="140"/>
      <c r="C241" s="141"/>
      <c r="D241" s="141"/>
      <c r="E241" s="140"/>
      <c r="F241" s="138"/>
      <c r="G241" s="140"/>
      <c r="H241" s="142"/>
      <c r="I241" s="143"/>
      <c r="J241" s="143"/>
      <c r="K241" s="143"/>
      <c r="L241" s="143"/>
      <c r="M241" s="26">
        <f t="shared" si="60"/>
        <v>0</v>
      </c>
      <c r="N241" s="144"/>
      <c r="O241" s="144"/>
      <c r="P241" s="144"/>
      <c r="Q241" s="144"/>
      <c r="R241" s="144"/>
      <c r="S241" s="27">
        <f t="shared" si="57"/>
        <v>0</v>
      </c>
      <c r="T241" s="145"/>
      <c r="U241" s="27">
        <f t="shared" si="61"/>
        <v>0</v>
      </c>
      <c r="V241" s="82">
        <f t="shared" si="62"/>
        <v>0</v>
      </c>
      <c r="W241" s="38"/>
      <c r="X241" s="144"/>
      <c r="Y241" s="144"/>
      <c r="Z241" s="144"/>
      <c r="AA241" s="144"/>
      <c r="AB241" s="145"/>
      <c r="AC241" s="50">
        <f t="shared" si="63"/>
        <v>0</v>
      </c>
      <c r="AD241" s="146"/>
      <c r="AE241" s="81" t="str">
        <f t="shared" si="58"/>
        <v/>
      </c>
      <c r="AF241" s="73">
        <f t="shared" si="64"/>
        <v>0</v>
      </c>
      <c r="AG241" s="41">
        <f t="shared" si="65"/>
        <v>0</v>
      </c>
      <c r="AH241" s="41">
        <f t="shared" si="66"/>
        <v>0</v>
      </c>
      <c r="AI241" s="46">
        <f t="shared" si="67"/>
        <v>0</v>
      </c>
      <c r="AJ241" s="28">
        <f t="shared" si="68"/>
        <v>0</v>
      </c>
      <c r="AK241" s="72">
        <f t="shared" si="69"/>
        <v>0</v>
      </c>
      <c r="AL241" s="2" t="str">
        <f t="shared" si="59"/>
        <v/>
      </c>
    </row>
    <row r="242" spans="1:38" ht="27" customHeight="1" x14ac:dyDescent="0.2">
      <c r="A242" s="140"/>
      <c r="B242" s="140"/>
      <c r="C242" s="141"/>
      <c r="D242" s="141"/>
      <c r="E242" s="140"/>
      <c r="F242" s="138"/>
      <c r="G242" s="140"/>
      <c r="H242" s="142"/>
      <c r="I242" s="143"/>
      <c r="J242" s="143"/>
      <c r="K242" s="143"/>
      <c r="L242" s="143"/>
      <c r="M242" s="26">
        <f t="shared" si="60"/>
        <v>0</v>
      </c>
      <c r="N242" s="144"/>
      <c r="O242" s="144"/>
      <c r="P242" s="144"/>
      <c r="Q242" s="144"/>
      <c r="R242" s="144"/>
      <c r="S242" s="27">
        <f t="shared" si="57"/>
        <v>0</v>
      </c>
      <c r="T242" s="145"/>
      <c r="U242" s="27">
        <f t="shared" si="61"/>
        <v>0</v>
      </c>
      <c r="V242" s="82">
        <f t="shared" si="62"/>
        <v>0</v>
      </c>
      <c r="W242" s="38"/>
      <c r="X242" s="144"/>
      <c r="Y242" s="144"/>
      <c r="Z242" s="144"/>
      <c r="AA242" s="144"/>
      <c r="AB242" s="145"/>
      <c r="AC242" s="50">
        <f t="shared" si="63"/>
        <v>0</v>
      </c>
      <c r="AD242" s="146"/>
      <c r="AE242" s="81" t="str">
        <f t="shared" si="58"/>
        <v/>
      </c>
      <c r="AF242" s="73">
        <f t="shared" si="64"/>
        <v>0</v>
      </c>
      <c r="AG242" s="41">
        <f t="shared" si="65"/>
        <v>0</v>
      </c>
      <c r="AH242" s="41">
        <f t="shared" si="66"/>
        <v>0</v>
      </c>
      <c r="AI242" s="46">
        <f t="shared" si="67"/>
        <v>0</v>
      </c>
      <c r="AJ242" s="28">
        <f t="shared" si="68"/>
        <v>0</v>
      </c>
      <c r="AK242" s="72">
        <f t="shared" si="69"/>
        <v>0</v>
      </c>
      <c r="AL242" s="2" t="str">
        <f t="shared" si="59"/>
        <v/>
      </c>
    </row>
    <row r="243" spans="1:38" ht="27" customHeight="1" x14ac:dyDescent="0.2">
      <c r="A243" s="140"/>
      <c r="B243" s="140"/>
      <c r="C243" s="141"/>
      <c r="D243" s="141"/>
      <c r="E243" s="140"/>
      <c r="F243" s="138"/>
      <c r="G243" s="140"/>
      <c r="H243" s="142"/>
      <c r="I243" s="143"/>
      <c r="J243" s="143"/>
      <c r="K243" s="143"/>
      <c r="L243" s="143"/>
      <c r="M243" s="26">
        <f t="shared" si="60"/>
        <v>0</v>
      </c>
      <c r="N243" s="144"/>
      <c r="O243" s="144"/>
      <c r="P243" s="144"/>
      <c r="Q243" s="144"/>
      <c r="R243" s="144"/>
      <c r="S243" s="27">
        <f t="shared" si="57"/>
        <v>0</v>
      </c>
      <c r="T243" s="145"/>
      <c r="U243" s="27">
        <f t="shared" si="61"/>
        <v>0</v>
      </c>
      <c r="V243" s="82">
        <f t="shared" si="62"/>
        <v>0</v>
      </c>
      <c r="W243" s="38"/>
      <c r="X243" s="144"/>
      <c r="Y243" s="144"/>
      <c r="Z243" s="144"/>
      <c r="AA243" s="144"/>
      <c r="AB243" s="145"/>
      <c r="AC243" s="50">
        <f t="shared" si="63"/>
        <v>0</v>
      </c>
      <c r="AD243" s="146"/>
      <c r="AE243" s="81" t="str">
        <f t="shared" si="58"/>
        <v/>
      </c>
      <c r="AF243" s="73">
        <f t="shared" si="64"/>
        <v>0</v>
      </c>
      <c r="AG243" s="41">
        <f t="shared" si="65"/>
        <v>0</v>
      </c>
      <c r="AH243" s="41">
        <f t="shared" si="66"/>
        <v>0</v>
      </c>
      <c r="AI243" s="46">
        <f t="shared" si="67"/>
        <v>0</v>
      </c>
      <c r="AJ243" s="28">
        <f t="shared" si="68"/>
        <v>0</v>
      </c>
      <c r="AK243" s="72">
        <f t="shared" si="69"/>
        <v>0</v>
      </c>
      <c r="AL243" s="2" t="str">
        <f t="shared" si="59"/>
        <v/>
      </c>
    </row>
    <row r="244" spans="1:38" ht="27" customHeight="1" x14ac:dyDescent="0.2">
      <c r="A244" s="140"/>
      <c r="B244" s="140"/>
      <c r="C244" s="141"/>
      <c r="D244" s="141"/>
      <c r="E244" s="140"/>
      <c r="F244" s="138"/>
      <c r="G244" s="140"/>
      <c r="H244" s="142"/>
      <c r="I244" s="143"/>
      <c r="J244" s="143"/>
      <c r="K244" s="143"/>
      <c r="L244" s="143"/>
      <c r="M244" s="26">
        <f t="shared" si="60"/>
        <v>0</v>
      </c>
      <c r="N244" s="144"/>
      <c r="O244" s="144"/>
      <c r="P244" s="144"/>
      <c r="Q244" s="144"/>
      <c r="R244" s="144"/>
      <c r="S244" s="27">
        <f t="shared" si="57"/>
        <v>0</v>
      </c>
      <c r="T244" s="145"/>
      <c r="U244" s="27">
        <f t="shared" si="61"/>
        <v>0</v>
      </c>
      <c r="V244" s="82">
        <f t="shared" si="62"/>
        <v>0</v>
      </c>
      <c r="W244" s="38"/>
      <c r="X244" s="144"/>
      <c r="Y244" s="144"/>
      <c r="Z244" s="144"/>
      <c r="AA244" s="144"/>
      <c r="AB244" s="145"/>
      <c r="AC244" s="50">
        <f t="shared" si="63"/>
        <v>0</v>
      </c>
      <c r="AD244" s="146"/>
      <c r="AE244" s="81" t="str">
        <f t="shared" si="58"/>
        <v/>
      </c>
      <c r="AF244" s="73">
        <f t="shared" si="64"/>
        <v>0</v>
      </c>
      <c r="AG244" s="41">
        <f t="shared" si="65"/>
        <v>0</v>
      </c>
      <c r="AH244" s="41">
        <f t="shared" si="66"/>
        <v>0</v>
      </c>
      <c r="AI244" s="46">
        <f t="shared" si="67"/>
        <v>0</v>
      </c>
      <c r="AJ244" s="28">
        <f t="shared" si="68"/>
        <v>0</v>
      </c>
      <c r="AK244" s="72">
        <f t="shared" si="69"/>
        <v>0</v>
      </c>
      <c r="AL244" s="2" t="str">
        <f t="shared" si="59"/>
        <v/>
      </c>
    </row>
    <row r="245" spans="1:38" ht="27" customHeight="1" x14ac:dyDescent="0.2">
      <c r="A245" s="140"/>
      <c r="B245" s="140"/>
      <c r="C245" s="141"/>
      <c r="D245" s="141"/>
      <c r="E245" s="140"/>
      <c r="F245" s="138"/>
      <c r="G245" s="140"/>
      <c r="H245" s="142"/>
      <c r="I245" s="143"/>
      <c r="J245" s="143"/>
      <c r="K245" s="143"/>
      <c r="L245" s="143"/>
      <c r="M245" s="26">
        <f t="shared" si="60"/>
        <v>0</v>
      </c>
      <c r="N245" s="144"/>
      <c r="O245" s="144"/>
      <c r="P245" s="144"/>
      <c r="Q245" s="144"/>
      <c r="R245" s="144"/>
      <c r="S245" s="27">
        <f t="shared" si="57"/>
        <v>0</v>
      </c>
      <c r="T245" s="145"/>
      <c r="U245" s="27">
        <f t="shared" si="61"/>
        <v>0</v>
      </c>
      <c r="V245" s="82">
        <f t="shared" si="62"/>
        <v>0</v>
      </c>
      <c r="W245" s="38"/>
      <c r="X245" s="144"/>
      <c r="Y245" s="144"/>
      <c r="Z245" s="144"/>
      <c r="AA245" s="144"/>
      <c r="AB245" s="145"/>
      <c r="AC245" s="50">
        <f t="shared" si="63"/>
        <v>0</v>
      </c>
      <c r="AD245" s="146"/>
      <c r="AE245" s="81" t="str">
        <f t="shared" si="58"/>
        <v/>
      </c>
      <c r="AF245" s="73">
        <f t="shared" si="64"/>
        <v>0</v>
      </c>
      <c r="AG245" s="41">
        <f t="shared" si="65"/>
        <v>0</v>
      </c>
      <c r="AH245" s="41">
        <f t="shared" si="66"/>
        <v>0</v>
      </c>
      <c r="AI245" s="46">
        <f t="shared" si="67"/>
        <v>0</v>
      </c>
      <c r="AJ245" s="28">
        <f t="shared" si="68"/>
        <v>0</v>
      </c>
      <c r="AK245" s="72">
        <f t="shared" si="69"/>
        <v>0</v>
      </c>
      <c r="AL245" s="2" t="str">
        <f t="shared" si="59"/>
        <v/>
      </c>
    </row>
    <row r="246" spans="1:38" ht="27" customHeight="1" x14ac:dyDescent="0.2">
      <c r="A246" s="140"/>
      <c r="B246" s="140"/>
      <c r="C246" s="141"/>
      <c r="D246" s="141"/>
      <c r="E246" s="140"/>
      <c r="F246" s="138"/>
      <c r="G246" s="140"/>
      <c r="H246" s="142"/>
      <c r="I246" s="143"/>
      <c r="J246" s="143"/>
      <c r="K246" s="143"/>
      <c r="L246" s="143"/>
      <c r="M246" s="26">
        <f t="shared" si="60"/>
        <v>0</v>
      </c>
      <c r="N246" s="144"/>
      <c r="O246" s="144"/>
      <c r="P246" s="144"/>
      <c r="Q246" s="144"/>
      <c r="R246" s="144"/>
      <c r="S246" s="27">
        <f t="shared" si="57"/>
        <v>0</v>
      </c>
      <c r="T246" s="145"/>
      <c r="U246" s="27">
        <f t="shared" si="61"/>
        <v>0</v>
      </c>
      <c r="V246" s="82">
        <f t="shared" si="62"/>
        <v>0</v>
      </c>
      <c r="W246" s="38"/>
      <c r="X246" s="144"/>
      <c r="Y246" s="144"/>
      <c r="Z246" s="144"/>
      <c r="AA246" s="144"/>
      <c r="AB246" s="145"/>
      <c r="AC246" s="50">
        <f t="shared" si="63"/>
        <v>0</v>
      </c>
      <c r="AD246" s="146"/>
      <c r="AE246" s="81" t="str">
        <f t="shared" si="58"/>
        <v/>
      </c>
      <c r="AF246" s="73">
        <f t="shared" si="64"/>
        <v>0</v>
      </c>
      <c r="AG246" s="41">
        <f t="shared" si="65"/>
        <v>0</v>
      </c>
      <c r="AH246" s="41">
        <f t="shared" si="66"/>
        <v>0</v>
      </c>
      <c r="AI246" s="46">
        <f t="shared" si="67"/>
        <v>0</v>
      </c>
      <c r="AJ246" s="28">
        <f t="shared" si="68"/>
        <v>0</v>
      </c>
      <c r="AK246" s="72">
        <f t="shared" si="69"/>
        <v>0</v>
      </c>
      <c r="AL246" s="2" t="str">
        <f t="shared" si="59"/>
        <v/>
      </c>
    </row>
    <row r="247" spans="1:38" ht="27" customHeight="1" x14ac:dyDescent="0.2">
      <c r="A247" s="140"/>
      <c r="B247" s="140"/>
      <c r="C247" s="141"/>
      <c r="D247" s="141"/>
      <c r="E247" s="140"/>
      <c r="F247" s="138"/>
      <c r="G247" s="140"/>
      <c r="H247" s="142"/>
      <c r="I247" s="143"/>
      <c r="J247" s="143"/>
      <c r="K247" s="143"/>
      <c r="L247" s="143"/>
      <c r="M247" s="26">
        <f t="shared" si="60"/>
        <v>0</v>
      </c>
      <c r="N247" s="144"/>
      <c r="O247" s="144"/>
      <c r="P247" s="144"/>
      <c r="Q247" s="144"/>
      <c r="R247" s="144"/>
      <c r="S247" s="27">
        <f t="shared" si="57"/>
        <v>0</v>
      </c>
      <c r="T247" s="145"/>
      <c r="U247" s="27">
        <f t="shared" si="61"/>
        <v>0</v>
      </c>
      <c r="V247" s="82">
        <f t="shared" si="62"/>
        <v>0</v>
      </c>
      <c r="W247" s="38"/>
      <c r="X247" s="144"/>
      <c r="Y247" s="144"/>
      <c r="Z247" s="144"/>
      <c r="AA247" s="144"/>
      <c r="AB247" s="145"/>
      <c r="AC247" s="50">
        <f t="shared" si="63"/>
        <v>0</v>
      </c>
      <c r="AD247" s="146"/>
      <c r="AE247" s="81" t="str">
        <f t="shared" si="58"/>
        <v/>
      </c>
      <c r="AF247" s="73">
        <f t="shared" si="64"/>
        <v>0</v>
      </c>
      <c r="AG247" s="41">
        <f t="shared" si="65"/>
        <v>0</v>
      </c>
      <c r="AH247" s="41">
        <f t="shared" si="66"/>
        <v>0</v>
      </c>
      <c r="AI247" s="46">
        <f t="shared" si="67"/>
        <v>0</v>
      </c>
      <c r="AJ247" s="28">
        <f t="shared" si="68"/>
        <v>0</v>
      </c>
      <c r="AK247" s="72">
        <f t="shared" si="69"/>
        <v>0</v>
      </c>
      <c r="AL247" s="2" t="str">
        <f t="shared" si="59"/>
        <v/>
      </c>
    </row>
    <row r="248" spans="1:38" ht="27" customHeight="1" x14ac:dyDescent="0.2">
      <c r="A248" s="140"/>
      <c r="B248" s="140"/>
      <c r="C248" s="141"/>
      <c r="D248" s="141"/>
      <c r="E248" s="140"/>
      <c r="F248" s="138"/>
      <c r="G248" s="140"/>
      <c r="H248" s="142"/>
      <c r="I248" s="143"/>
      <c r="J248" s="143"/>
      <c r="K248" s="143"/>
      <c r="L248" s="143"/>
      <c r="M248" s="26">
        <f t="shared" si="60"/>
        <v>0</v>
      </c>
      <c r="N248" s="144"/>
      <c r="O248" s="144"/>
      <c r="P248" s="144"/>
      <c r="Q248" s="144"/>
      <c r="R248" s="144"/>
      <c r="S248" s="27">
        <f t="shared" si="57"/>
        <v>0</v>
      </c>
      <c r="T248" s="145"/>
      <c r="U248" s="27">
        <f t="shared" si="61"/>
        <v>0</v>
      </c>
      <c r="V248" s="82">
        <f t="shared" si="62"/>
        <v>0</v>
      </c>
      <c r="W248" s="38"/>
      <c r="X248" s="144"/>
      <c r="Y248" s="144"/>
      <c r="Z248" s="144"/>
      <c r="AA248" s="144"/>
      <c r="AB248" s="145"/>
      <c r="AC248" s="50">
        <f t="shared" si="63"/>
        <v>0</v>
      </c>
      <c r="AD248" s="146"/>
      <c r="AE248" s="81" t="str">
        <f t="shared" si="58"/>
        <v/>
      </c>
      <c r="AF248" s="73">
        <f t="shared" si="64"/>
        <v>0</v>
      </c>
      <c r="AG248" s="41">
        <f t="shared" si="65"/>
        <v>0</v>
      </c>
      <c r="AH248" s="41">
        <f t="shared" si="66"/>
        <v>0</v>
      </c>
      <c r="AI248" s="46">
        <f t="shared" si="67"/>
        <v>0</v>
      </c>
      <c r="AJ248" s="28">
        <f t="shared" si="68"/>
        <v>0</v>
      </c>
      <c r="AK248" s="72">
        <f t="shared" si="69"/>
        <v>0</v>
      </c>
      <c r="AL248" s="2" t="str">
        <f t="shared" si="59"/>
        <v/>
      </c>
    </row>
    <row r="249" spans="1:38" ht="27" customHeight="1" x14ac:dyDescent="0.2">
      <c r="A249" s="140"/>
      <c r="B249" s="140"/>
      <c r="C249" s="141"/>
      <c r="D249" s="141"/>
      <c r="E249" s="140"/>
      <c r="F249" s="138"/>
      <c r="G249" s="140"/>
      <c r="H249" s="142"/>
      <c r="I249" s="143"/>
      <c r="J249" s="143"/>
      <c r="K249" s="143"/>
      <c r="L249" s="143"/>
      <c r="M249" s="26">
        <f t="shared" si="60"/>
        <v>0</v>
      </c>
      <c r="N249" s="144"/>
      <c r="O249" s="144"/>
      <c r="P249" s="144"/>
      <c r="Q249" s="144"/>
      <c r="R249" s="144"/>
      <c r="S249" s="27">
        <f t="shared" si="57"/>
        <v>0</v>
      </c>
      <c r="T249" s="145"/>
      <c r="U249" s="27">
        <f t="shared" si="61"/>
        <v>0</v>
      </c>
      <c r="V249" s="82">
        <f t="shared" si="62"/>
        <v>0</v>
      </c>
      <c r="W249" s="38"/>
      <c r="X249" s="144"/>
      <c r="Y249" s="144"/>
      <c r="Z249" s="144"/>
      <c r="AA249" s="144"/>
      <c r="AB249" s="145"/>
      <c r="AC249" s="50">
        <f t="shared" si="63"/>
        <v>0</v>
      </c>
      <c r="AD249" s="146"/>
      <c r="AE249" s="81" t="str">
        <f t="shared" si="58"/>
        <v/>
      </c>
      <c r="AF249" s="73">
        <f t="shared" si="64"/>
        <v>0</v>
      </c>
      <c r="AG249" s="41">
        <f t="shared" si="65"/>
        <v>0</v>
      </c>
      <c r="AH249" s="41">
        <f t="shared" si="66"/>
        <v>0</v>
      </c>
      <c r="AI249" s="46">
        <f t="shared" si="67"/>
        <v>0</v>
      </c>
      <c r="AJ249" s="28">
        <f t="shared" si="68"/>
        <v>0</v>
      </c>
      <c r="AK249" s="72">
        <f t="shared" si="69"/>
        <v>0</v>
      </c>
      <c r="AL249" s="2" t="str">
        <f t="shared" si="59"/>
        <v/>
      </c>
    </row>
    <row r="250" spans="1:38" ht="21.75" customHeight="1" x14ac:dyDescent="0.2">
      <c r="A250" s="140"/>
      <c r="B250" s="140"/>
      <c r="C250" s="141"/>
      <c r="D250" s="141"/>
      <c r="E250" s="140"/>
      <c r="F250" s="138"/>
      <c r="G250" s="140"/>
      <c r="H250" s="142"/>
      <c r="I250" s="143"/>
      <c r="J250" s="143"/>
      <c r="K250" s="143"/>
      <c r="L250" s="143"/>
      <c r="M250" s="26">
        <f t="shared" si="60"/>
        <v>0</v>
      </c>
      <c r="N250" s="144"/>
      <c r="O250" s="144"/>
      <c r="P250" s="144"/>
      <c r="Q250" s="144"/>
      <c r="R250" s="144"/>
      <c r="S250" s="27">
        <f t="shared" si="57"/>
        <v>0</v>
      </c>
      <c r="T250" s="145"/>
      <c r="U250" s="27">
        <f t="shared" si="61"/>
        <v>0</v>
      </c>
      <c r="V250" s="82">
        <f t="shared" si="62"/>
        <v>0</v>
      </c>
      <c r="W250" s="38"/>
      <c r="X250" s="144"/>
      <c r="Y250" s="144"/>
      <c r="Z250" s="144"/>
      <c r="AA250" s="144"/>
      <c r="AB250" s="145"/>
      <c r="AC250" s="50">
        <f t="shared" si="63"/>
        <v>0</v>
      </c>
      <c r="AD250" s="146"/>
      <c r="AE250" s="81" t="str">
        <f t="shared" si="58"/>
        <v/>
      </c>
      <c r="AF250" s="73">
        <f t="shared" si="64"/>
        <v>0</v>
      </c>
      <c r="AG250" s="41">
        <f t="shared" si="65"/>
        <v>0</v>
      </c>
      <c r="AH250" s="41">
        <f t="shared" si="66"/>
        <v>0</v>
      </c>
      <c r="AI250" s="46">
        <f t="shared" si="67"/>
        <v>0</v>
      </c>
      <c r="AJ250" s="28">
        <f t="shared" si="68"/>
        <v>0</v>
      </c>
      <c r="AK250" s="72">
        <f t="shared" si="69"/>
        <v>0</v>
      </c>
      <c r="AL250" s="2" t="str">
        <f t="shared" si="59"/>
        <v/>
      </c>
    </row>
    <row r="251" spans="1:38" ht="20.100000000000001" customHeight="1" x14ac:dyDescent="0.2">
      <c r="A251" s="140"/>
      <c r="B251" s="140"/>
      <c r="C251" s="141"/>
      <c r="D251" s="141"/>
      <c r="E251" s="140"/>
      <c r="F251" s="138"/>
      <c r="G251" s="140"/>
      <c r="H251" s="142"/>
      <c r="I251" s="143"/>
      <c r="J251" s="143"/>
      <c r="K251" s="143"/>
      <c r="L251" s="143"/>
      <c r="M251" s="26">
        <f t="shared" si="60"/>
        <v>0</v>
      </c>
      <c r="N251" s="144"/>
      <c r="O251" s="144"/>
      <c r="P251" s="144"/>
      <c r="Q251" s="144"/>
      <c r="R251" s="144"/>
      <c r="S251" s="27">
        <f t="shared" si="57"/>
        <v>0</v>
      </c>
      <c r="T251" s="145"/>
      <c r="U251" s="27">
        <f t="shared" si="61"/>
        <v>0</v>
      </c>
      <c r="V251" s="82">
        <f t="shared" si="62"/>
        <v>0</v>
      </c>
      <c r="W251" s="38"/>
      <c r="X251" s="144"/>
      <c r="Y251" s="144"/>
      <c r="Z251" s="144"/>
      <c r="AA251" s="144"/>
      <c r="AB251" s="145"/>
      <c r="AC251" s="50">
        <f t="shared" si="63"/>
        <v>0</v>
      </c>
      <c r="AD251" s="146"/>
      <c r="AE251" s="81" t="str">
        <f t="shared" si="58"/>
        <v/>
      </c>
      <c r="AF251" s="73">
        <f t="shared" si="64"/>
        <v>0</v>
      </c>
      <c r="AG251" s="41">
        <f t="shared" si="65"/>
        <v>0</v>
      </c>
      <c r="AH251" s="41">
        <f t="shared" si="66"/>
        <v>0</v>
      </c>
      <c r="AI251" s="46">
        <f t="shared" si="67"/>
        <v>0</v>
      </c>
      <c r="AJ251" s="28">
        <f t="shared" si="68"/>
        <v>0</v>
      </c>
      <c r="AK251" s="72">
        <f t="shared" si="69"/>
        <v>0</v>
      </c>
      <c r="AL251" s="2" t="str">
        <f t="shared" si="59"/>
        <v/>
      </c>
    </row>
    <row r="252" spans="1:38" ht="20.100000000000001" customHeight="1" x14ac:dyDescent="0.2">
      <c r="A252" s="140"/>
      <c r="B252" s="140"/>
      <c r="C252" s="141"/>
      <c r="D252" s="141"/>
      <c r="E252" s="140"/>
      <c r="F252" s="138"/>
      <c r="G252" s="140"/>
      <c r="H252" s="142"/>
      <c r="I252" s="143"/>
      <c r="J252" s="143"/>
      <c r="K252" s="143"/>
      <c r="L252" s="143"/>
      <c r="M252" s="26">
        <f t="shared" si="60"/>
        <v>0</v>
      </c>
      <c r="N252" s="144"/>
      <c r="O252" s="144"/>
      <c r="P252" s="144"/>
      <c r="Q252" s="144"/>
      <c r="R252" s="144"/>
      <c r="S252" s="27">
        <f t="shared" si="57"/>
        <v>0</v>
      </c>
      <c r="T252" s="145"/>
      <c r="U252" s="27">
        <f t="shared" si="61"/>
        <v>0</v>
      </c>
      <c r="V252" s="82">
        <f t="shared" si="62"/>
        <v>0</v>
      </c>
      <c r="W252" s="38"/>
      <c r="X252" s="144"/>
      <c r="Y252" s="144"/>
      <c r="Z252" s="144"/>
      <c r="AA252" s="144"/>
      <c r="AB252" s="145"/>
      <c r="AC252" s="50">
        <f t="shared" si="63"/>
        <v>0</v>
      </c>
      <c r="AD252" s="146"/>
      <c r="AE252" s="81" t="str">
        <f t="shared" si="58"/>
        <v/>
      </c>
      <c r="AF252" s="73">
        <f t="shared" si="64"/>
        <v>0</v>
      </c>
      <c r="AG252" s="41">
        <f t="shared" si="65"/>
        <v>0</v>
      </c>
      <c r="AH252" s="41">
        <f t="shared" si="66"/>
        <v>0</v>
      </c>
      <c r="AI252" s="46">
        <f t="shared" si="67"/>
        <v>0</v>
      </c>
      <c r="AJ252" s="28">
        <f t="shared" si="68"/>
        <v>0</v>
      </c>
      <c r="AK252" s="72">
        <f t="shared" si="69"/>
        <v>0</v>
      </c>
      <c r="AL252" s="2" t="str">
        <f t="shared" si="59"/>
        <v/>
      </c>
    </row>
    <row r="253" spans="1:38" ht="20.100000000000001" customHeight="1" x14ac:dyDescent="0.2">
      <c r="A253" s="140"/>
      <c r="B253" s="140"/>
      <c r="C253" s="141"/>
      <c r="D253" s="141"/>
      <c r="E253" s="140"/>
      <c r="F253" s="138"/>
      <c r="G253" s="140"/>
      <c r="H253" s="142"/>
      <c r="I253" s="143"/>
      <c r="J253" s="143"/>
      <c r="K253" s="143"/>
      <c r="L253" s="143"/>
      <c r="M253" s="26">
        <f t="shared" si="60"/>
        <v>0</v>
      </c>
      <c r="N253" s="144"/>
      <c r="O253" s="144"/>
      <c r="P253" s="144"/>
      <c r="Q253" s="144"/>
      <c r="R253" s="144"/>
      <c r="S253" s="27">
        <f t="shared" si="57"/>
        <v>0</v>
      </c>
      <c r="T253" s="145"/>
      <c r="U253" s="27">
        <f t="shared" si="61"/>
        <v>0</v>
      </c>
      <c r="V253" s="82">
        <f t="shared" si="62"/>
        <v>0</v>
      </c>
      <c r="W253" s="38"/>
      <c r="X253" s="144"/>
      <c r="Y253" s="144"/>
      <c r="Z253" s="144"/>
      <c r="AA253" s="144"/>
      <c r="AB253" s="145"/>
      <c r="AC253" s="50">
        <f t="shared" si="63"/>
        <v>0</v>
      </c>
      <c r="AD253" s="146"/>
      <c r="AE253" s="81" t="str">
        <f t="shared" si="58"/>
        <v/>
      </c>
      <c r="AF253" s="73">
        <f t="shared" si="64"/>
        <v>0</v>
      </c>
      <c r="AG253" s="41">
        <f t="shared" si="65"/>
        <v>0</v>
      </c>
      <c r="AH253" s="41">
        <f t="shared" si="66"/>
        <v>0</v>
      </c>
      <c r="AI253" s="46">
        <f t="shared" si="67"/>
        <v>0</v>
      </c>
      <c r="AJ253" s="28">
        <f t="shared" si="68"/>
        <v>0</v>
      </c>
      <c r="AK253" s="72">
        <f t="shared" si="69"/>
        <v>0</v>
      </c>
      <c r="AL253" s="2" t="str">
        <f t="shared" si="59"/>
        <v/>
      </c>
    </row>
    <row r="254" spans="1:38" ht="20.100000000000001" customHeight="1" x14ac:dyDescent="0.2">
      <c r="A254" s="140"/>
      <c r="B254" s="140"/>
      <c r="C254" s="141"/>
      <c r="D254" s="141"/>
      <c r="E254" s="140"/>
      <c r="F254" s="138"/>
      <c r="G254" s="140"/>
      <c r="H254" s="142"/>
      <c r="I254" s="143"/>
      <c r="J254" s="143"/>
      <c r="K254" s="143"/>
      <c r="L254" s="143"/>
      <c r="M254" s="26">
        <f t="shared" si="60"/>
        <v>0</v>
      </c>
      <c r="N254" s="144"/>
      <c r="O254" s="144"/>
      <c r="P254" s="144"/>
      <c r="Q254" s="144"/>
      <c r="R254" s="144"/>
      <c r="S254" s="27">
        <f t="shared" si="57"/>
        <v>0</v>
      </c>
      <c r="T254" s="145"/>
      <c r="U254" s="27">
        <f t="shared" si="61"/>
        <v>0</v>
      </c>
      <c r="V254" s="82">
        <f t="shared" si="62"/>
        <v>0</v>
      </c>
      <c r="W254" s="38"/>
      <c r="X254" s="144"/>
      <c r="Y254" s="144"/>
      <c r="Z254" s="144"/>
      <c r="AA254" s="144"/>
      <c r="AB254" s="145"/>
      <c r="AC254" s="50">
        <f t="shared" si="63"/>
        <v>0</v>
      </c>
      <c r="AD254" s="146"/>
      <c r="AE254" s="81" t="str">
        <f t="shared" si="58"/>
        <v/>
      </c>
      <c r="AF254" s="73">
        <f t="shared" si="64"/>
        <v>0</v>
      </c>
      <c r="AG254" s="41">
        <f t="shared" si="65"/>
        <v>0</v>
      </c>
      <c r="AH254" s="41">
        <f t="shared" si="66"/>
        <v>0</v>
      </c>
      <c r="AI254" s="46">
        <f t="shared" si="67"/>
        <v>0</v>
      </c>
      <c r="AJ254" s="28">
        <f t="shared" si="68"/>
        <v>0</v>
      </c>
      <c r="AK254" s="72">
        <f t="shared" si="69"/>
        <v>0</v>
      </c>
      <c r="AL254" s="2" t="str">
        <f t="shared" si="59"/>
        <v/>
      </c>
    </row>
    <row r="255" spans="1:38" ht="20.100000000000001" customHeight="1" x14ac:dyDescent="0.2">
      <c r="A255" s="140"/>
      <c r="B255" s="140"/>
      <c r="C255" s="141"/>
      <c r="D255" s="141"/>
      <c r="E255" s="140"/>
      <c r="F255" s="138"/>
      <c r="G255" s="140"/>
      <c r="H255" s="142"/>
      <c r="I255" s="143"/>
      <c r="J255" s="143"/>
      <c r="K255" s="143"/>
      <c r="L255" s="143"/>
      <c r="M255" s="26">
        <f t="shared" si="60"/>
        <v>0</v>
      </c>
      <c r="N255" s="144"/>
      <c r="O255" s="144"/>
      <c r="P255" s="144"/>
      <c r="Q255" s="144"/>
      <c r="R255" s="144"/>
      <c r="S255" s="27">
        <f t="shared" si="57"/>
        <v>0</v>
      </c>
      <c r="T255" s="145"/>
      <c r="U255" s="27">
        <f t="shared" si="61"/>
        <v>0</v>
      </c>
      <c r="V255" s="82">
        <f t="shared" si="62"/>
        <v>0</v>
      </c>
      <c r="W255" s="38"/>
      <c r="X255" s="144"/>
      <c r="Y255" s="144"/>
      <c r="Z255" s="144"/>
      <c r="AA255" s="144"/>
      <c r="AB255" s="145"/>
      <c r="AC255" s="50">
        <f t="shared" si="63"/>
        <v>0</v>
      </c>
      <c r="AD255" s="146"/>
      <c r="AE255" s="81" t="str">
        <f t="shared" si="58"/>
        <v/>
      </c>
      <c r="AF255" s="73">
        <f t="shared" si="64"/>
        <v>0</v>
      </c>
      <c r="AG255" s="41">
        <f t="shared" si="65"/>
        <v>0</v>
      </c>
      <c r="AH255" s="41">
        <f t="shared" si="66"/>
        <v>0</v>
      </c>
      <c r="AI255" s="46">
        <f t="shared" si="67"/>
        <v>0</v>
      </c>
      <c r="AJ255" s="28">
        <f t="shared" si="68"/>
        <v>0</v>
      </c>
      <c r="AK255" s="72">
        <f t="shared" si="69"/>
        <v>0</v>
      </c>
      <c r="AL255" s="2" t="str">
        <f t="shared" si="59"/>
        <v/>
      </c>
    </row>
    <row r="256" spans="1:38" ht="20.100000000000001" customHeight="1" x14ac:dyDescent="0.2">
      <c r="A256" s="42"/>
      <c r="B256" s="29"/>
      <c r="C256" s="30" t="s">
        <v>55</v>
      </c>
      <c r="D256" s="29"/>
      <c r="E256" s="29"/>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row>
    <row r="257" spans="5:37" x14ac:dyDescent="0.2">
      <c r="E257" s="31"/>
      <c r="G257" s="31"/>
      <c r="M257" s="32"/>
      <c r="N257" s="23"/>
      <c r="O257" s="23"/>
      <c r="P257" s="23"/>
      <c r="Q257" s="23"/>
      <c r="R257" s="23"/>
      <c r="S257" s="23"/>
      <c r="T257" s="23"/>
      <c r="U257" s="23"/>
      <c r="V257" s="23"/>
      <c r="W257" s="23"/>
      <c r="X257" s="23"/>
      <c r="Y257" s="23"/>
      <c r="Z257" s="23"/>
      <c r="AA257" s="23"/>
      <c r="AE257" s="33"/>
      <c r="AF257" s="35"/>
      <c r="AG257" s="34"/>
      <c r="AH257" s="34"/>
      <c r="AI257" s="35"/>
      <c r="AJ257" s="35"/>
      <c r="AK257" s="34"/>
    </row>
    <row r="258" spans="5:37" x14ac:dyDescent="0.2">
      <c r="E258" s="31"/>
      <c r="G258" s="31"/>
      <c r="M258" s="32"/>
      <c r="N258" s="23"/>
      <c r="O258" s="23"/>
      <c r="P258" s="23"/>
      <c r="Q258" s="23"/>
      <c r="R258" s="23"/>
      <c r="S258" s="23"/>
      <c r="T258" s="23"/>
      <c r="U258" s="23"/>
      <c r="V258" s="23"/>
      <c r="W258" s="23"/>
      <c r="X258" s="23"/>
      <c r="Y258" s="23"/>
      <c r="Z258" s="23"/>
      <c r="AA258" s="23"/>
      <c r="AE258" s="33"/>
      <c r="AF258" s="35"/>
      <c r="AG258" s="34"/>
      <c r="AH258" s="34"/>
      <c r="AI258" s="35"/>
      <c r="AJ258" s="35"/>
      <c r="AK258" s="34"/>
    </row>
    <row r="259" spans="5:37" x14ac:dyDescent="0.2">
      <c r="E259" s="31"/>
      <c r="G259" s="31"/>
      <c r="M259" s="32"/>
      <c r="N259" s="23"/>
      <c r="O259" s="23"/>
      <c r="P259" s="23"/>
      <c r="Q259" s="23"/>
      <c r="R259" s="23"/>
      <c r="S259" s="23"/>
      <c r="T259" s="23"/>
      <c r="U259" s="23"/>
      <c r="V259" s="83"/>
      <c r="W259" s="23"/>
      <c r="X259" s="23"/>
      <c r="Y259" s="23"/>
      <c r="Z259" s="23"/>
      <c r="AA259" s="23"/>
      <c r="AD259" s="18"/>
      <c r="AE259" s="33"/>
      <c r="AF259" s="35"/>
      <c r="AG259" s="34"/>
      <c r="AH259" s="34"/>
      <c r="AI259" s="35"/>
      <c r="AJ259" s="35"/>
      <c r="AK259" s="34"/>
    </row>
    <row r="260" spans="5:37" x14ac:dyDescent="0.2">
      <c r="E260" s="31"/>
      <c r="G260" s="31"/>
      <c r="M260" s="32"/>
      <c r="N260" s="23"/>
      <c r="O260" s="23"/>
      <c r="P260" s="23"/>
      <c r="Q260" s="23"/>
      <c r="R260" s="23"/>
      <c r="S260" s="23"/>
      <c r="T260" s="23"/>
      <c r="U260" s="23"/>
      <c r="V260" s="23"/>
      <c r="W260" s="23"/>
      <c r="X260" s="23"/>
      <c r="Y260" s="23"/>
      <c r="Z260" s="23"/>
      <c r="AA260" s="23"/>
      <c r="AE260" s="33"/>
      <c r="AF260" s="35"/>
      <c r="AG260" s="34"/>
      <c r="AH260" s="34"/>
      <c r="AI260" s="35"/>
      <c r="AJ260" s="35"/>
      <c r="AK260" s="34"/>
    </row>
    <row r="261" spans="5:37" x14ac:dyDescent="0.2">
      <c r="E261" s="31"/>
      <c r="G261" s="31"/>
      <c r="M261" s="32"/>
      <c r="N261" s="23"/>
      <c r="O261" s="23"/>
      <c r="P261" s="23"/>
      <c r="Q261" s="23"/>
      <c r="R261" s="23"/>
      <c r="S261" s="23"/>
      <c r="T261" s="23"/>
      <c r="U261" s="23"/>
      <c r="V261" s="23"/>
      <c r="W261" s="23"/>
      <c r="X261" s="23"/>
      <c r="Y261" s="23"/>
      <c r="Z261" s="23"/>
      <c r="AA261" s="23"/>
      <c r="AE261" s="33"/>
      <c r="AF261" s="35"/>
      <c r="AG261" s="34"/>
      <c r="AH261" s="34"/>
      <c r="AI261" s="35"/>
      <c r="AJ261" s="35"/>
      <c r="AK261" s="34"/>
    </row>
    <row r="262" spans="5:37" x14ac:dyDescent="0.2">
      <c r="E262" s="31"/>
      <c r="G262" s="31"/>
      <c r="M262" s="32"/>
      <c r="N262" s="23"/>
      <c r="O262" s="23"/>
      <c r="P262" s="23"/>
      <c r="Q262" s="23"/>
      <c r="R262" s="23"/>
      <c r="S262" s="23"/>
      <c r="T262" s="23"/>
      <c r="U262" s="23"/>
      <c r="V262" s="23"/>
      <c r="W262" s="23"/>
      <c r="X262" s="23"/>
      <c r="Y262" s="23"/>
      <c r="Z262" s="23"/>
      <c r="AA262" s="23"/>
      <c r="AE262" s="33"/>
      <c r="AF262" s="35"/>
      <c r="AG262" s="34"/>
      <c r="AH262" s="34"/>
      <c r="AI262" s="35"/>
      <c r="AJ262" s="35"/>
      <c r="AK262" s="34"/>
    </row>
    <row r="263" spans="5:37" x14ac:dyDescent="0.2">
      <c r="E263" s="31"/>
      <c r="G263" s="31"/>
      <c r="M263" s="32"/>
      <c r="N263" s="23"/>
      <c r="O263" s="23"/>
      <c r="P263" s="23"/>
      <c r="Q263" s="23"/>
      <c r="R263" s="23"/>
      <c r="S263" s="23"/>
      <c r="T263" s="23"/>
      <c r="U263" s="23"/>
      <c r="V263" s="23"/>
      <c r="W263" s="23"/>
      <c r="X263" s="23"/>
      <c r="Y263" s="23"/>
      <c r="Z263" s="23"/>
      <c r="AA263" s="23"/>
      <c r="AF263" s="35"/>
      <c r="AG263" s="34"/>
      <c r="AH263" s="34"/>
      <c r="AI263" s="35"/>
      <c r="AJ263" s="35"/>
      <c r="AK263" s="34"/>
    </row>
    <row r="264" spans="5:37" x14ac:dyDescent="0.2">
      <c r="E264" s="31"/>
      <c r="G264" s="31"/>
      <c r="M264" s="32"/>
      <c r="N264" s="23"/>
      <c r="O264" s="23"/>
      <c r="P264" s="23"/>
      <c r="Q264" s="23"/>
      <c r="R264" s="23"/>
      <c r="S264" s="23"/>
      <c r="T264" s="23"/>
      <c r="U264" s="23"/>
      <c r="V264" s="23"/>
      <c r="W264" s="23"/>
      <c r="X264" s="23"/>
      <c r="Y264" s="23"/>
      <c r="Z264" s="23"/>
      <c r="AA264" s="23"/>
      <c r="AF264" s="35"/>
      <c r="AG264" s="34"/>
      <c r="AH264" s="34"/>
      <c r="AI264" s="35"/>
      <c r="AJ264" s="35"/>
      <c r="AK264" s="34"/>
    </row>
    <row r="265" spans="5:37" x14ac:dyDescent="0.2">
      <c r="E265" s="31"/>
      <c r="G265" s="31"/>
      <c r="M265" s="32"/>
      <c r="N265" s="23"/>
      <c r="O265" s="23"/>
      <c r="P265" s="23"/>
      <c r="Q265" s="23"/>
      <c r="R265" s="23"/>
      <c r="S265" s="23"/>
      <c r="T265" s="23"/>
      <c r="U265" s="23"/>
      <c r="V265" s="23"/>
      <c r="W265" s="23"/>
      <c r="X265" s="23"/>
      <c r="Y265" s="23"/>
      <c r="Z265" s="23"/>
      <c r="AA265" s="23"/>
      <c r="AG265" s="23"/>
      <c r="AH265" s="23"/>
      <c r="AK265" s="23"/>
    </row>
    <row r="266" spans="5:37" x14ac:dyDescent="0.2">
      <c r="E266" s="31"/>
      <c r="G266" s="31"/>
      <c r="M266" s="32"/>
      <c r="N266" s="23"/>
      <c r="O266" s="23"/>
      <c r="P266" s="23"/>
      <c r="Q266" s="23"/>
      <c r="R266" s="23"/>
      <c r="S266" s="23"/>
      <c r="T266" s="23"/>
      <c r="U266" s="23"/>
      <c r="V266" s="23"/>
      <c r="W266" s="23"/>
      <c r="X266" s="23"/>
      <c r="Y266" s="23"/>
      <c r="Z266" s="23"/>
      <c r="AA266" s="23"/>
      <c r="AG266" s="23"/>
      <c r="AH266" s="23"/>
      <c r="AK266" s="23"/>
    </row>
    <row r="267" spans="5:37" x14ac:dyDescent="0.2">
      <c r="E267" s="31"/>
      <c r="G267" s="31"/>
      <c r="M267" s="32"/>
      <c r="N267" s="23"/>
      <c r="O267" s="23"/>
      <c r="P267" s="23"/>
      <c r="Q267" s="23"/>
      <c r="R267" s="23"/>
      <c r="S267" s="23"/>
      <c r="T267" s="23"/>
      <c r="U267" s="23"/>
      <c r="V267" s="23"/>
      <c r="W267" s="23"/>
      <c r="X267" s="23"/>
      <c r="Y267" s="23"/>
      <c r="Z267" s="23"/>
      <c r="AA267" s="23"/>
      <c r="AG267" s="23"/>
      <c r="AH267" s="23"/>
      <c r="AK267" s="23"/>
    </row>
    <row r="268" spans="5:37" x14ac:dyDescent="0.2">
      <c r="E268" s="31"/>
      <c r="G268" s="31"/>
      <c r="M268" s="32"/>
      <c r="N268" s="23"/>
      <c r="O268" s="23"/>
      <c r="P268" s="23"/>
      <c r="Q268" s="23"/>
      <c r="R268" s="23"/>
      <c r="S268" s="23"/>
      <c r="T268" s="23"/>
      <c r="U268" s="23"/>
      <c r="V268" s="23"/>
      <c r="W268" s="23"/>
      <c r="X268" s="23"/>
      <c r="Y268" s="23"/>
      <c r="Z268" s="23"/>
      <c r="AA268" s="23"/>
      <c r="AG268" s="23"/>
      <c r="AH268" s="23"/>
      <c r="AK268" s="23"/>
    </row>
    <row r="269" spans="5:37" x14ac:dyDescent="0.2">
      <c r="E269" s="31"/>
      <c r="G269" s="31"/>
      <c r="M269" s="32"/>
      <c r="N269" s="23"/>
      <c r="O269" s="23"/>
      <c r="P269" s="23"/>
      <c r="Q269" s="23"/>
      <c r="R269" s="23"/>
      <c r="S269" s="23"/>
      <c r="T269" s="23"/>
      <c r="U269" s="23"/>
      <c r="V269" s="23"/>
      <c r="W269" s="23"/>
      <c r="X269" s="23"/>
      <c r="Y269" s="23"/>
      <c r="Z269" s="23"/>
      <c r="AA269" s="23"/>
      <c r="AG269" s="23"/>
      <c r="AH269" s="23"/>
      <c r="AK269" s="23"/>
    </row>
    <row r="270" spans="5:37" x14ac:dyDescent="0.2">
      <c r="E270" s="31"/>
      <c r="G270" s="31"/>
      <c r="M270" s="32"/>
      <c r="N270" s="23"/>
      <c r="O270" s="23"/>
      <c r="P270" s="23"/>
      <c r="Q270" s="23"/>
      <c r="R270" s="23"/>
      <c r="S270" s="23"/>
      <c r="T270" s="23"/>
      <c r="U270" s="23"/>
      <c r="V270" s="23"/>
      <c r="W270" s="23"/>
      <c r="X270" s="23"/>
      <c r="Y270" s="23"/>
      <c r="Z270" s="23"/>
      <c r="AA270" s="23"/>
      <c r="AG270" s="23"/>
      <c r="AH270" s="23"/>
      <c r="AK270" s="23"/>
    </row>
    <row r="271" spans="5:37" x14ac:dyDescent="0.2">
      <c r="E271" s="31"/>
      <c r="G271" s="31"/>
      <c r="M271" s="32"/>
      <c r="N271" s="23"/>
      <c r="O271" s="23"/>
      <c r="P271" s="23"/>
      <c r="Q271" s="23"/>
      <c r="R271" s="23"/>
      <c r="S271" s="23"/>
      <c r="T271" s="23"/>
      <c r="U271" s="23"/>
      <c r="V271" s="23"/>
      <c r="W271" s="23"/>
      <c r="X271" s="23"/>
      <c r="Y271" s="23"/>
      <c r="Z271" s="23"/>
      <c r="AA271" s="23"/>
      <c r="AG271" s="23"/>
      <c r="AH271" s="23"/>
      <c r="AK271" s="23"/>
    </row>
    <row r="272" spans="5:37" x14ac:dyDescent="0.2">
      <c r="E272" s="31"/>
      <c r="M272" s="32"/>
      <c r="N272" s="23"/>
      <c r="O272" s="23"/>
      <c r="P272" s="23"/>
      <c r="Q272" s="23"/>
      <c r="R272" s="23"/>
      <c r="S272" s="23"/>
      <c r="T272" s="23"/>
      <c r="U272" s="23"/>
      <c r="V272" s="23"/>
      <c r="W272" s="23"/>
      <c r="X272" s="23"/>
      <c r="Y272" s="23"/>
      <c r="Z272" s="23"/>
      <c r="AA272" s="23"/>
      <c r="AG272" s="23"/>
      <c r="AH272" s="23"/>
      <c r="AK272" s="23"/>
    </row>
    <row r="273" spans="13:37" x14ac:dyDescent="0.2">
      <c r="M273" s="32"/>
      <c r="N273" s="23"/>
      <c r="O273" s="23"/>
      <c r="P273" s="23"/>
      <c r="Q273" s="23"/>
      <c r="R273" s="23"/>
      <c r="S273" s="23"/>
      <c r="T273" s="23"/>
      <c r="U273" s="23"/>
      <c r="V273" s="23"/>
      <c r="W273" s="23"/>
      <c r="X273" s="23"/>
      <c r="Y273" s="23"/>
      <c r="Z273" s="23"/>
      <c r="AA273" s="23"/>
      <c r="AG273" s="23"/>
      <c r="AH273" s="23"/>
      <c r="AK273" s="23"/>
    </row>
    <row r="274" spans="13:37" x14ac:dyDescent="0.2">
      <c r="M274" s="32"/>
      <c r="N274" s="23"/>
      <c r="O274" s="23"/>
      <c r="P274" s="23"/>
      <c r="Q274" s="23"/>
      <c r="R274" s="23"/>
      <c r="S274" s="23"/>
      <c r="T274" s="23"/>
      <c r="U274" s="23"/>
      <c r="V274" s="23"/>
      <c r="W274" s="23"/>
      <c r="X274" s="23"/>
      <c r="Y274" s="23"/>
      <c r="Z274" s="23"/>
      <c r="AA274" s="23"/>
      <c r="AG274" s="23"/>
      <c r="AH274" s="23"/>
      <c r="AK274" s="23"/>
    </row>
    <row r="275" spans="13:37" x14ac:dyDescent="0.2">
      <c r="M275" s="32"/>
      <c r="N275" s="23"/>
      <c r="O275" s="23"/>
      <c r="P275" s="23"/>
      <c r="Q275" s="23"/>
      <c r="R275" s="23"/>
      <c r="S275" s="23"/>
      <c r="T275" s="23"/>
      <c r="U275" s="23"/>
      <c r="V275" s="23"/>
      <c r="W275" s="23"/>
      <c r="X275" s="23"/>
      <c r="Y275" s="23"/>
      <c r="Z275" s="23"/>
      <c r="AA275" s="23"/>
      <c r="AG275" s="23"/>
      <c r="AH275" s="23"/>
      <c r="AK275" s="23"/>
    </row>
    <row r="276" spans="13:37" x14ac:dyDescent="0.2">
      <c r="M276" s="32"/>
      <c r="N276" s="23"/>
      <c r="O276" s="23"/>
      <c r="P276" s="23"/>
      <c r="Q276" s="23"/>
      <c r="R276" s="23"/>
      <c r="S276" s="23"/>
      <c r="T276" s="23"/>
      <c r="U276" s="23"/>
      <c r="V276" s="23"/>
      <c r="W276" s="23"/>
      <c r="X276" s="23"/>
      <c r="Y276" s="23"/>
      <c r="Z276" s="23"/>
      <c r="AA276" s="23"/>
      <c r="AG276" s="23"/>
      <c r="AH276" s="23"/>
      <c r="AK276" s="23"/>
    </row>
    <row r="277" spans="13:37" x14ac:dyDescent="0.2">
      <c r="M277" s="32"/>
      <c r="N277" s="23"/>
      <c r="O277" s="23"/>
      <c r="P277" s="23"/>
      <c r="Q277" s="23"/>
      <c r="R277" s="23"/>
      <c r="S277" s="23"/>
      <c r="T277" s="23"/>
      <c r="U277" s="23"/>
      <c r="V277" s="23"/>
      <c r="W277" s="23"/>
      <c r="X277" s="23"/>
      <c r="Y277" s="23"/>
      <c r="Z277" s="23"/>
      <c r="AA277" s="23"/>
      <c r="AG277" s="23"/>
      <c r="AH277" s="23"/>
      <c r="AK277" s="23"/>
    </row>
    <row r="278" spans="13:37" x14ac:dyDescent="0.2">
      <c r="M278" s="32"/>
      <c r="N278" s="23"/>
      <c r="O278" s="23"/>
      <c r="P278" s="23"/>
      <c r="Q278" s="23"/>
      <c r="R278" s="23"/>
      <c r="S278" s="23"/>
      <c r="T278" s="23"/>
      <c r="U278" s="23"/>
      <c r="V278" s="23"/>
      <c r="W278" s="23"/>
      <c r="X278" s="23"/>
      <c r="Y278" s="23"/>
      <c r="Z278" s="23"/>
      <c r="AA278" s="23"/>
      <c r="AG278" s="23"/>
      <c r="AH278" s="23"/>
      <c r="AK278" s="23"/>
    </row>
    <row r="279" spans="13:37" x14ac:dyDescent="0.2">
      <c r="M279" s="32"/>
      <c r="N279" s="23"/>
      <c r="O279" s="23"/>
      <c r="P279" s="23"/>
      <c r="Q279" s="23"/>
      <c r="R279" s="23"/>
      <c r="S279" s="23"/>
      <c r="T279" s="23"/>
      <c r="U279" s="23"/>
      <c r="V279" s="23"/>
      <c r="W279" s="23"/>
      <c r="X279" s="23"/>
      <c r="Y279" s="23"/>
      <c r="Z279" s="23"/>
      <c r="AA279" s="23"/>
      <c r="AG279" s="23"/>
      <c r="AH279" s="23"/>
      <c r="AK279" s="23"/>
    </row>
    <row r="280" spans="13:37" x14ac:dyDescent="0.2">
      <c r="M280" s="32"/>
      <c r="N280" s="23"/>
      <c r="O280" s="23"/>
      <c r="P280" s="23"/>
      <c r="Q280" s="23"/>
      <c r="R280" s="23"/>
      <c r="S280" s="23"/>
      <c r="T280" s="23"/>
      <c r="U280" s="23"/>
      <c r="V280" s="23"/>
      <c r="W280" s="23"/>
      <c r="X280" s="23"/>
      <c r="Y280" s="23"/>
      <c r="Z280" s="23"/>
      <c r="AA280" s="23"/>
      <c r="AG280" s="23"/>
      <c r="AH280" s="23"/>
      <c r="AK280" s="23"/>
    </row>
    <row r="281" spans="13:37" x14ac:dyDescent="0.2">
      <c r="M281" s="32"/>
      <c r="N281" s="23"/>
      <c r="O281" s="23"/>
      <c r="P281" s="23"/>
      <c r="Q281" s="23"/>
      <c r="R281" s="23"/>
      <c r="S281" s="23"/>
      <c r="T281" s="23"/>
      <c r="U281" s="23"/>
      <c r="V281" s="23"/>
      <c r="W281" s="23"/>
      <c r="X281" s="23"/>
      <c r="Y281" s="23"/>
      <c r="Z281" s="23"/>
      <c r="AA281" s="23"/>
      <c r="AG281" s="23"/>
      <c r="AH281" s="23"/>
      <c r="AK281" s="23"/>
    </row>
    <row r="282" spans="13:37" x14ac:dyDescent="0.2">
      <c r="N282" s="23"/>
      <c r="O282" s="23"/>
      <c r="P282" s="23"/>
      <c r="Q282" s="23"/>
      <c r="R282" s="23"/>
      <c r="S282" s="23"/>
      <c r="T282" s="23"/>
      <c r="U282" s="23"/>
      <c r="V282" s="23"/>
      <c r="W282" s="23"/>
      <c r="X282" s="23"/>
      <c r="Y282" s="23"/>
      <c r="Z282" s="23"/>
      <c r="AA282" s="23"/>
      <c r="AG282" s="23"/>
      <c r="AH282" s="23"/>
      <c r="AK282" s="23"/>
    </row>
    <row r="283" spans="13:37" x14ac:dyDescent="0.2">
      <c r="N283" s="23"/>
      <c r="O283" s="23"/>
      <c r="P283" s="23"/>
      <c r="Q283" s="23"/>
      <c r="R283" s="23"/>
      <c r="S283" s="23"/>
      <c r="T283" s="23"/>
      <c r="U283" s="23"/>
      <c r="V283" s="23"/>
      <c r="W283" s="23"/>
      <c r="X283" s="23"/>
      <c r="Y283" s="23"/>
      <c r="Z283" s="23"/>
      <c r="AA283" s="23"/>
      <c r="AG283" s="23"/>
      <c r="AH283" s="23"/>
      <c r="AK283" s="23"/>
    </row>
    <row r="284" spans="13:37" x14ac:dyDescent="0.2">
      <c r="N284" s="23"/>
      <c r="O284" s="23"/>
      <c r="P284" s="23"/>
      <c r="Q284" s="23"/>
      <c r="R284" s="23"/>
      <c r="S284" s="23"/>
      <c r="T284" s="23"/>
      <c r="U284" s="23"/>
      <c r="V284" s="23"/>
      <c r="W284" s="23"/>
      <c r="X284" s="23"/>
      <c r="Y284" s="23"/>
      <c r="Z284" s="23"/>
      <c r="AA284" s="23"/>
      <c r="AG284" s="23"/>
      <c r="AH284" s="23"/>
      <c r="AK284" s="23"/>
    </row>
    <row r="285" spans="13:37" x14ac:dyDescent="0.2">
      <c r="N285" s="23"/>
      <c r="O285" s="23"/>
      <c r="P285" s="23"/>
      <c r="Q285" s="23"/>
      <c r="R285" s="23"/>
      <c r="S285" s="23"/>
      <c r="T285" s="23"/>
      <c r="U285" s="23"/>
      <c r="V285" s="23"/>
      <c r="W285" s="23"/>
      <c r="X285" s="23"/>
      <c r="Y285" s="23"/>
      <c r="Z285" s="23"/>
      <c r="AA285" s="23"/>
      <c r="AG285" s="23"/>
      <c r="AH285" s="23"/>
      <c r="AK285" s="23"/>
    </row>
    <row r="286" spans="13:37" x14ac:dyDescent="0.2">
      <c r="N286" s="23"/>
      <c r="O286" s="23"/>
      <c r="P286" s="23"/>
      <c r="Q286" s="23"/>
      <c r="R286" s="23"/>
      <c r="S286" s="23"/>
      <c r="T286" s="23"/>
      <c r="U286" s="23"/>
      <c r="V286" s="23"/>
      <c r="W286" s="23"/>
      <c r="X286" s="23"/>
      <c r="Y286" s="23"/>
      <c r="Z286" s="23"/>
      <c r="AA286" s="23"/>
      <c r="AG286" s="23"/>
      <c r="AH286" s="23"/>
      <c r="AK286" s="23"/>
    </row>
    <row r="287" spans="13:37" x14ac:dyDescent="0.2">
      <c r="N287" s="23"/>
      <c r="O287" s="23"/>
      <c r="P287" s="23"/>
      <c r="Q287" s="23"/>
      <c r="R287" s="23"/>
      <c r="S287" s="23"/>
      <c r="T287" s="23"/>
      <c r="U287" s="23"/>
      <c r="V287" s="23"/>
      <c r="W287" s="23"/>
      <c r="X287" s="23"/>
      <c r="Y287" s="23"/>
      <c r="Z287" s="23"/>
      <c r="AA287" s="23"/>
      <c r="AG287" s="23"/>
      <c r="AH287" s="23"/>
      <c r="AK287" s="23"/>
    </row>
    <row r="288" spans="13:37" x14ac:dyDescent="0.2">
      <c r="N288" s="23"/>
      <c r="O288" s="23"/>
      <c r="P288" s="23"/>
      <c r="Q288" s="23"/>
      <c r="R288" s="23"/>
      <c r="S288" s="23"/>
      <c r="T288" s="23"/>
      <c r="U288" s="23"/>
      <c r="V288" s="23"/>
      <c r="W288" s="23"/>
      <c r="X288" s="23"/>
      <c r="Y288" s="23"/>
      <c r="Z288" s="23"/>
      <c r="AA288" s="23"/>
      <c r="AG288" s="23"/>
      <c r="AH288" s="23"/>
      <c r="AK288" s="23"/>
    </row>
    <row r="289" spans="14:37" x14ac:dyDescent="0.2">
      <c r="N289" s="23"/>
      <c r="O289" s="23"/>
      <c r="P289" s="23"/>
      <c r="Q289" s="23"/>
      <c r="R289" s="23"/>
      <c r="S289" s="23"/>
      <c r="T289" s="23"/>
      <c r="U289" s="23"/>
      <c r="V289" s="23"/>
      <c r="W289" s="23"/>
      <c r="X289" s="23"/>
      <c r="Y289" s="23"/>
      <c r="Z289" s="23"/>
      <c r="AA289" s="23"/>
      <c r="AG289" s="23"/>
      <c r="AH289" s="23"/>
      <c r="AK289" s="23"/>
    </row>
    <row r="290" spans="14:37" x14ac:dyDescent="0.2">
      <c r="N290" s="23"/>
      <c r="O290" s="23"/>
      <c r="P290" s="23"/>
      <c r="Q290" s="23"/>
      <c r="R290" s="23"/>
      <c r="S290" s="23"/>
      <c r="T290" s="23"/>
      <c r="U290" s="23"/>
      <c r="V290" s="23"/>
      <c r="W290" s="23"/>
      <c r="X290" s="23"/>
      <c r="Y290" s="23"/>
      <c r="Z290" s="23"/>
      <c r="AA290" s="23"/>
      <c r="AG290" s="23"/>
      <c r="AH290" s="23"/>
      <c r="AK290" s="23"/>
    </row>
    <row r="291" spans="14:37" x14ac:dyDescent="0.2">
      <c r="N291" s="23"/>
      <c r="O291" s="23"/>
      <c r="P291" s="23"/>
      <c r="Q291" s="23"/>
      <c r="R291" s="23"/>
      <c r="S291" s="23"/>
      <c r="T291" s="23"/>
      <c r="U291" s="23"/>
      <c r="V291" s="23"/>
      <c r="W291" s="23"/>
      <c r="X291" s="23"/>
      <c r="Y291" s="23"/>
      <c r="Z291" s="23"/>
      <c r="AA291" s="23"/>
      <c r="AG291" s="23"/>
      <c r="AH291" s="23"/>
      <c r="AK291" s="23"/>
    </row>
    <row r="292" spans="14:37" x14ac:dyDescent="0.2">
      <c r="N292" s="23"/>
      <c r="O292" s="23"/>
      <c r="P292" s="23"/>
      <c r="Q292" s="23"/>
      <c r="R292" s="23"/>
      <c r="S292" s="23"/>
      <c r="T292" s="23"/>
      <c r="U292" s="23"/>
      <c r="V292" s="23"/>
      <c r="W292" s="23"/>
      <c r="X292" s="23"/>
      <c r="Y292" s="23"/>
      <c r="Z292" s="23"/>
      <c r="AA292" s="23"/>
      <c r="AG292" s="23"/>
      <c r="AH292" s="23"/>
      <c r="AK292" s="23"/>
    </row>
    <row r="293" spans="14:37" x14ac:dyDescent="0.2">
      <c r="N293" s="23"/>
      <c r="O293" s="23"/>
      <c r="P293" s="23"/>
      <c r="Q293" s="23"/>
      <c r="R293" s="23"/>
      <c r="S293" s="23"/>
      <c r="T293" s="23"/>
      <c r="U293" s="23"/>
      <c r="V293" s="23"/>
      <c r="W293" s="23"/>
      <c r="X293" s="23"/>
      <c r="Y293" s="23"/>
      <c r="Z293" s="23"/>
      <c r="AA293" s="23"/>
      <c r="AG293" s="23"/>
      <c r="AH293" s="23"/>
      <c r="AK293" s="23"/>
    </row>
    <row r="294" spans="14:37" x14ac:dyDescent="0.2">
      <c r="N294" s="23"/>
      <c r="O294" s="23"/>
      <c r="P294" s="23"/>
      <c r="Q294" s="23"/>
      <c r="R294" s="23"/>
      <c r="S294" s="23"/>
      <c r="T294" s="23"/>
      <c r="U294" s="23"/>
      <c r="V294" s="23"/>
      <c r="W294" s="23"/>
      <c r="X294" s="23"/>
      <c r="Y294" s="23"/>
      <c r="Z294" s="23"/>
      <c r="AA294" s="23"/>
      <c r="AG294" s="23"/>
      <c r="AH294" s="23"/>
      <c r="AK294" s="23"/>
    </row>
    <row r="295" spans="14:37" x14ac:dyDescent="0.2">
      <c r="N295" s="23"/>
      <c r="O295" s="23"/>
      <c r="P295" s="23"/>
      <c r="Q295" s="23"/>
      <c r="R295" s="23"/>
      <c r="S295" s="23"/>
      <c r="T295" s="23"/>
      <c r="U295" s="23"/>
      <c r="V295" s="23"/>
      <c r="W295" s="23"/>
      <c r="X295" s="23"/>
      <c r="Y295" s="23"/>
      <c r="Z295" s="23"/>
      <c r="AA295" s="23"/>
      <c r="AG295" s="23"/>
      <c r="AH295" s="23"/>
      <c r="AK295" s="23"/>
    </row>
    <row r="296" spans="14:37" x14ac:dyDescent="0.2">
      <c r="N296" s="23"/>
      <c r="O296" s="23"/>
      <c r="P296" s="23"/>
      <c r="Q296" s="23"/>
      <c r="R296" s="23"/>
      <c r="S296" s="23"/>
      <c r="T296" s="23"/>
      <c r="U296" s="23"/>
      <c r="V296" s="23"/>
      <c r="W296" s="23"/>
      <c r="X296" s="23"/>
      <c r="Y296" s="23"/>
      <c r="Z296" s="23"/>
      <c r="AA296" s="23"/>
      <c r="AG296" s="23"/>
      <c r="AH296" s="23"/>
      <c r="AK296" s="23"/>
    </row>
    <row r="297" spans="14:37" x14ac:dyDescent="0.2">
      <c r="N297" s="23"/>
      <c r="O297" s="23"/>
      <c r="P297" s="23"/>
      <c r="Q297" s="23"/>
      <c r="R297" s="23"/>
      <c r="S297" s="23"/>
      <c r="T297" s="23"/>
      <c r="U297" s="23"/>
      <c r="V297" s="23"/>
      <c r="W297" s="23"/>
      <c r="X297" s="23"/>
      <c r="Y297" s="23"/>
      <c r="Z297" s="23"/>
      <c r="AA297" s="23"/>
      <c r="AG297" s="23"/>
      <c r="AH297" s="23"/>
      <c r="AK297" s="23"/>
    </row>
    <row r="298" spans="14:37" x14ac:dyDescent="0.2">
      <c r="N298" s="23"/>
      <c r="O298" s="23"/>
      <c r="P298" s="23"/>
      <c r="Q298" s="23"/>
      <c r="R298" s="23"/>
      <c r="S298" s="23"/>
      <c r="T298" s="23"/>
      <c r="U298" s="23"/>
      <c r="V298" s="23"/>
      <c r="W298" s="23"/>
      <c r="X298" s="23"/>
      <c r="Y298" s="23"/>
      <c r="Z298" s="23"/>
      <c r="AA298" s="23"/>
      <c r="AG298" s="23"/>
      <c r="AH298" s="23"/>
      <c r="AK298" s="23"/>
    </row>
    <row r="299" spans="14:37" x14ac:dyDescent="0.2">
      <c r="N299" s="23"/>
      <c r="O299" s="23"/>
      <c r="P299" s="23"/>
      <c r="Q299" s="23"/>
      <c r="R299" s="23"/>
      <c r="S299" s="23"/>
      <c r="T299" s="23"/>
      <c r="U299" s="23"/>
      <c r="V299" s="23"/>
      <c r="W299" s="23"/>
      <c r="X299" s="23"/>
      <c r="Y299" s="23"/>
      <c r="Z299" s="23"/>
      <c r="AA299" s="23"/>
      <c r="AG299" s="23"/>
      <c r="AH299" s="23"/>
      <c r="AK299" s="23"/>
    </row>
    <row r="300" spans="14:37" x14ac:dyDescent="0.2">
      <c r="N300" s="23"/>
      <c r="O300" s="23"/>
      <c r="P300" s="23"/>
      <c r="Q300" s="23"/>
      <c r="R300" s="23"/>
      <c r="S300" s="23"/>
      <c r="T300" s="23"/>
      <c r="U300" s="23"/>
      <c r="V300" s="23"/>
      <c r="W300" s="23"/>
      <c r="X300" s="23"/>
      <c r="Y300" s="23"/>
      <c r="Z300" s="23"/>
      <c r="AA300" s="23"/>
      <c r="AG300" s="23"/>
      <c r="AH300" s="23"/>
      <c r="AK300" s="23"/>
    </row>
    <row r="301" spans="14:37" x14ac:dyDescent="0.2">
      <c r="N301" s="23"/>
      <c r="O301" s="23"/>
      <c r="P301" s="23"/>
      <c r="Q301" s="23"/>
      <c r="R301" s="23"/>
      <c r="S301" s="23"/>
      <c r="T301" s="23"/>
      <c r="U301" s="23"/>
      <c r="V301" s="23"/>
      <c r="W301" s="23"/>
      <c r="X301" s="23"/>
      <c r="Y301" s="23"/>
      <c r="Z301" s="23"/>
      <c r="AA301" s="23"/>
      <c r="AG301" s="23"/>
      <c r="AH301" s="23"/>
      <c r="AK301" s="23"/>
    </row>
    <row r="302" spans="14:37" x14ac:dyDescent="0.2">
      <c r="N302" s="23"/>
      <c r="O302" s="23"/>
      <c r="P302" s="23"/>
      <c r="Q302" s="23"/>
      <c r="R302" s="23"/>
      <c r="S302" s="23"/>
      <c r="T302" s="23"/>
      <c r="U302" s="23"/>
      <c r="V302" s="23"/>
      <c r="W302" s="23"/>
      <c r="X302" s="23"/>
      <c r="Y302" s="23"/>
      <c r="Z302" s="23"/>
      <c r="AA302" s="23"/>
      <c r="AG302" s="23"/>
      <c r="AH302" s="23"/>
      <c r="AK302" s="23"/>
    </row>
    <row r="303" spans="14:37" x14ac:dyDescent="0.2">
      <c r="N303" s="23"/>
      <c r="O303" s="23"/>
      <c r="P303" s="23"/>
      <c r="Q303" s="23"/>
      <c r="R303" s="23"/>
      <c r="S303" s="23"/>
      <c r="T303" s="23"/>
      <c r="U303" s="23"/>
      <c r="V303" s="23"/>
      <c r="W303" s="23"/>
      <c r="X303" s="23"/>
      <c r="Y303" s="23"/>
      <c r="Z303" s="23"/>
      <c r="AA303" s="23"/>
      <c r="AG303" s="23"/>
      <c r="AH303" s="23"/>
      <c r="AK303" s="23"/>
    </row>
    <row r="304" spans="14:37" x14ac:dyDescent="0.2">
      <c r="N304" s="23"/>
      <c r="O304" s="23"/>
      <c r="P304" s="23"/>
      <c r="Q304" s="23"/>
      <c r="R304" s="23"/>
      <c r="S304" s="23"/>
      <c r="T304" s="23"/>
      <c r="U304" s="23"/>
      <c r="V304" s="23"/>
      <c r="W304" s="23"/>
      <c r="X304" s="23"/>
      <c r="Y304" s="23"/>
      <c r="Z304" s="23"/>
      <c r="AA304" s="23"/>
      <c r="AG304" s="23"/>
      <c r="AH304" s="23"/>
      <c r="AK304" s="23"/>
    </row>
    <row r="305" spans="14:37" x14ac:dyDescent="0.2">
      <c r="N305" s="23"/>
      <c r="O305" s="23"/>
      <c r="P305" s="23"/>
      <c r="Q305" s="23"/>
      <c r="R305" s="23"/>
      <c r="S305" s="23"/>
      <c r="T305" s="23"/>
      <c r="U305" s="23"/>
      <c r="V305" s="23"/>
      <c r="W305" s="23"/>
      <c r="X305" s="23"/>
      <c r="Y305" s="23"/>
      <c r="Z305" s="23"/>
      <c r="AA305" s="23"/>
      <c r="AG305" s="23"/>
      <c r="AH305" s="23"/>
      <c r="AK305" s="23"/>
    </row>
    <row r="306" spans="14:37" x14ac:dyDescent="0.2">
      <c r="N306" s="23"/>
      <c r="O306" s="23"/>
      <c r="P306" s="23"/>
      <c r="Q306" s="23"/>
      <c r="R306" s="23"/>
      <c r="S306" s="23"/>
      <c r="T306" s="23"/>
      <c r="U306" s="23"/>
      <c r="V306" s="23"/>
      <c r="W306" s="23"/>
      <c r="X306" s="23"/>
      <c r="Y306" s="23"/>
      <c r="Z306" s="23"/>
      <c r="AA306" s="23"/>
      <c r="AG306" s="23"/>
      <c r="AH306" s="23"/>
      <c r="AK306" s="23"/>
    </row>
    <row r="307" spans="14:37" x14ac:dyDescent="0.2">
      <c r="N307" s="23"/>
      <c r="O307" s="23"/>
      <c r="P307" s="23"/>
      <c r="Q307" s="23"/>
      <c r="R307" s="23"/>
      <c r="S307" s="23"/>
      <c r="T307" s="23"/>
      <c r="U307" s="23"/>
      <c r="V307" s="23"/>
      <c r="W307" s="23"/>
      <c r="X307" s="23"/>
      <c r="Y307" s="23"/>
      <c r="Z307" s="23"/>
      <c r="AA307" s="23"/>
      <c r="AG307" s="23"/>
      <c r="AH307" s="23"/>
      <c r="AK307" s="23"/>
    </row>
    <row r="308" spans="14:37" x14ac:dyDescent="0.2">
      <c r="N308" s="23"/>
      <c r="O308" s="23"/>
      <c r="P308" s="23"/>
      <c r="Q308" s="23"/>
      <c r="R308" s="23"/>
      <c r="S308" s="23"/>
      <c r="T308" s="23"/>
      <c r="U308" s="23"/>
      <c r="V308" s="23"/>
      <c r="W308" s="23"/>
      <c r="X308" s="23"/>
      <c r="Y308" s="23"/>
      <c r="Z308" s="23"/>
      <c r="AA308" s="23"/>
      <c r="AG308" s="23"/>
      <c r="AH308" s="23"/>
      <c r="AK308" s="23"/>
    </row>
    <row r="309" spans="14:37" x14ac:dyDescent="0.2">
      <c r="N309" s="23"/>
      <c r="O309" s="23"/>
      <c r="P309" s="23"/>
      <c r="Q309" s="23"/>
      <c r="R309" s="23"/>
      <c r="S309" s="23"/>
      <c r="T309" s="23"/>
      <c r="U309" s="23"/>
      <c r="V309" s="23"/>
      <c r="W309" s="23"/>
      <c r="X309" s="23"/>
      <c r="Y309" s="23"/>
      <c r="Z309" s="23"/>
      <c r="AA309" s="23"/>
      <c r="AG309" s="23"/>
      <c r="AH309" s="23"/>
      <c r="AK309" s="23"/>
    </row>
    <row r="310" spans="14:37" x14ac:dyDescent="0.2">
      <c r="N310" s="23"/>
      <c r="O310" s="23"/>
      <c r="P310" s="23"/>
      <c r="Q310" s="23"/>
      <c r="R310" s="23"/>
      <c r="S310" s="23"/>
      <c r="T310" s="23"/>
      <c r="U310" s="23"/>
      <c r="V310" s="23"/>
      <c r="W310" s="23"/>
      <c r="X310" s="23"/>
      <c r="Y310" s="23"/>
      <c r="Z310" s="23"/>
      <c r="AA310" s="23"/>
      <c r="AG310" s="23"/>
      <c r="AH310" s="23"/>
      <c r="AK310" s="23"/>
    </row>
    <row r="311" spans="14:37" x14ac:dyDescent="0.2">
      <c r="N311" s="23"/>
      <c r="O311" s="23"/>
      <c r="P311" s="23"/>
      <c r="Q311" s="23"/>
      <c r="R311" s="23"/>
      <c r="S311" s="23"/>
      <c r="T311" s="23"/>
      <c r="U311" s="23"/>
      <c r="V311" s="23"/>
      <c r="W311" s="23"/>
      <c r="X311" s="23"/>
      <c r="Y311" s="23"/>
      <c r="Z311" s="23"/>
      <c r="AA311" s="23"/>
      <c r="AG311" s="23"/>
      <c r="AH311" s="23"/>
      <c r="AK311" s="23"/>
    </row>
    <row r="312" spans="14:37" x14ac:dyDescent="0.2">
      <c r="N312" s="23"/>
      <c r="O312" s="23"/>
      <c r="P312" s="23"/>
      <c r="Q312" s="23"/>
      <c r="R312" s="23"/>
      <c r="S312" s="23"/>
      <c r="T312" s="23"/>
      <c r="U312" s="23"/>
      <c r="V312" s="23"/>
      <c r="W312" s="23"/>
      <c r="X312" s="23"/>
      <c r="Y312" s="23"/>
      <c r="Z312" s="23"/>
      <c r="AA312" s="23"/>
      <c r="AG312" s="23"/>
      <c r="AH312" s="23"/>
      <c r="AK312" s="23"/>
    </row>
    <row r="313" spans="14:37" x14ac:dyDescent="0.2">
      <c r="N313" s="23"/>
      <c r="O313" s="23"/>
      <c r="P313" s="23"/>
      <c r="Q313" s="23"/>
      <c r="R313" s="23"/>
      <c r="S313" s="23"/>
      <c r="T313" s="23"/>
      <c r="U313" s="23"/>
      <c r="V313" s="23"/>
      <c r="W313" s="23"/>
      <c r="X313" s="23"/>
      <c r="Y313" s="23"/>
      <c r="Z313" s="23"/>
      <c r="AA313" s="23"/>
      <c r="AG313" s="23"/>
      <c r="AH313" s="23"/>
      <c r="AK313" s="23"/>
    </row>
    <row r="314" spans="14:37" x14ac:dyDescent="0.2">
      <c r="N314" s="23"/>
      <c r="O314" s="23"/>
      <c r="P314" s="23"/>
      <c r="Q314" s="23"/>
      <c r="R314" s="23"/>
      <c r="S314" s="23"/>
      <c r="T314" s="23"/>
      <c r="U314" s="23"/>
      <c r="V314" s="23"/>
      <c r="W314" s="23"/>
      <c r="X314" s="23"/>
      <c r="Y314" s="23"/>
      <c r="Z314" s="23"/>
      <c r="AA314" s="23"/>
      <c r="AG314" s="23"/>
      <c r="AH314" s="23"/>
      <c r="AK314" s="23"/>
    </row>
    <row r="315" spans="14:37" x14ac:dyDescent="0.2">
      <c r="N315" s="23"/>
      <c r="O315" s="23"/>
      <c r="P315" s="23"/>
      <c r="Q315" s="23"/>
      <c r="R315" s="23"/>
      <c r="S315" s="23"/>
      <c r="T315" s="23"/>
      <c r="U315" s="23"/>
      <c r="V315" s="23"/>
      <c r="W315" s="23"/>
      <c r="X315" s="23"/>
      <c r="Y315" s="23"/>
      <c r="Z315" s="23"/>
      <c r="AA315" s="23"/>
      <c r="AG315" s="23"/>
      <c r="AH315" s="23"/>
      <c r="AK315" s="23"/>
    </row>
    <row r="316" spans="14:37" x14ac:dyDescent="0.2">
      <c r="N316" s="23"/>
      <c r="O316" s="23"/>
      <c r="P316" s="23"/>
      <c r="Q316" s="23"/>
      <c r="R316" s="23"/>
      <c r="S316" s="23"/>
      <c r="T316" s="23"/>
      <c r="U316" s="23"/>
      <c r="V316" s="23"/>
      <c r="W316" s="23"/>
      <c r="X316" s="23"/>
      <c r="Y316" s="23"/>
      <c r="Z316" s="23"/>
      <c r="AA316" s="23"/>
      <c r="AG316" s="23"/>
      <c r="AH316" s="23"/>
      <c r="AK316" s="23"/>
    </row>
    <row r="317" spans="14:37" x14ac:dyDescent="0.2">
      <c r="N317" s="23"/>
      <c r="O317" s="23"/>
      <c r="P317" s="23"/>
      <c r="Q317" s="23"/>
      <c r="R317" s="23"/>
      <c r="S317" s="23"/>
      <c r="T317" s="23"/>
      <c r="U317" s="23"/>
      <c r="V317" s="23"/>
      <c r="W317" s="23"/>
      <c r="X317" s="23"/>
      <c r="Y317" s="23"/>
      <c r="Z317" s="23"/>
      <c r="AA317" s="23"/>
      <c r="AG317" s="23"/>
      <c r="AH317" s="23"/>
      <c r="AK317" s="23"/>
    </row>
    <row r="318" spans="14:37" x14ac:dyDescent="0.2">
      <c r="N318" s="23"/>
      <c r="O318" s="23"/>
      <c r="P318" s="23"/>
      <c r="Q318" s="23"/>
      <c r="R318" s="23"/>
      <c r="S318" s="23"/>
      <c r="T318" s="23"/>
      <c r="U318" s="23"/>
      <c r="V318" s="23"/>
      <c r="W318" s="23"/>
      <c r="X318" s="23"/>
      <c r="Y318" s="23"/>
      <c r="Z318" s="23"/>
      <c r="AA318" s="23"/>
      <c r="AG318" s="23"/>
      <c r="AH318" s="23"/>
      <c r="AK318" s="23"/>
    </row>
    <row r="319" spans="14:37" x14ac:dyDescent="0.2">
      <c r="N319" s="23"/>
      <c r="O319" s="23"/>
      <c r="P319" s="23"/>
      <c r="Q319" s="23"/>
      <c r="R319" s="23"/>
      <c r="S319" s="23"/>
      <c r="T319" s="23"/>
      <c r="U319" s="23"/>
      <c r="V319" s="23"/>
      <c r="W319" s="23"/>
      <c r="X319" s="23"/>
      <c r="Y319" s="23"/>
      <c r="Z319" s="23"/>
      <c r="AA319" s="23"/>
      <c r="AG319" s="23"/>
      <c r="AH319" s="23"/>
      <c r="AK319" s="23"/>
    </row>
    <row r="320" spans="14:37" x14ac:dyDescent="0.2">
      <c r="N320" s="23"/>
      <c r="O320" s="23"/>
      <c r="P320" s="23"/>
      <c r="Q320" s="23"/>
      <c r="R320" s="23"/>
      <c r="S320" s="23"/>
      <c r="T320" s="23"/>
      <c r="U320" s="23"/>
      <c r="V320" s="23"/>
      <c r="W320" s="23"/>
      <c r="X320" s="23"/>
      <c r="Y320" s="23"/>
      <c r="Z320" s="23"/>
      <c r="AA320" s="23"/>
      <c r="AG320" s="23"/>
      <c r="AH320" s="23"/>
      <c r="AK320" s="23"/>
    </row>
    <row r="321" spans="14:37" x14ac:dyDescent="0.2">
      <c r="N321" s="23"/>
      <c r="O321" s="23"/>
      <c r="P321" s="23"/>
      <c r="Q321" s="23"/>
      <c r="R321" s="23"/>
      <c r="S321" s="23"/>
      <c r="T321" s="23"/>
      <c r="U321" s="23"/>
      <c r="V321" s="23"/>
      <c r="W321" s="23"/>
      <c r="X321" s="23"/>
      <c r="Y321" s="23"/>
      <c r="Z321" s="23"/>
      <c r="AA321" s="23"/>
      <c r="AG321" s="23"/>
      <c r="AH321" s="23"/>
      <c r="AK321" s="23"/>
    </row>
    <row r="322" spans="14:37" x14ac:dyDescent="0.2">
      <c r="N322" s="23"/>
      <c r="O322" s="23"/>
      <c r="P322" s="23"/>
      <c r="Q322" s="23"/>
      <c r="R322" s="23"/>
      <c r="S322" s="23"/>
      <c r="T322" s="23"/>
      <c r="U322" s="23"/>
      <c r="V322" s="23"/>
      <c r="W322" s="23"/>
      <c r="X322" s="23"/>
      <c r="Y322" s="23"/>
      <c r="Z322" s="23"/>
      <c r="AA322" s="23"/>
      <c r="AG322" s="23"/>
      <c r="AH322" s="23"/>
      <c r="AK322" s="23"/>
    </row>
    <row r="323" spans="14:37" x14ac:dyDescent="0.2">
      <c r="N323" s="23"/>
      <c r="O323" s="23"/>
      <c r="P323" s="23"/>
      <c r="Q323" s="23"/>
      <c r="R323" s="23"/>
      <c r="S323" s="23"/>
      <c r="T323" s="23"/>
      <c r="U323" s="23"/>
      <c r="V323" s="23"/>
      <c r="W323" s="23"/>
      <c r="X323" s="23"/>
      <c r="Y323" s="23"/>
      <c r="Z323" s="23"/>
      <c r="AA323" s="23"/>
      <c r="AG323" s="23"/>
      <c r="AH323" s="23"/>
      <c r="AK323" s="23"/>
    </row>
    <row r="324" spans="14:37" x14ac:dyDescent="0.2">
      <c r="N324" s="23"/>
      <c r="O324" s="23"/>
      <c r="P324" s="23"/>
      <c r="Q324" s="23"/>
      <c r="R324" s="23"/>
      <c r="S324" s="23"/>
      <c r="T324" s="23"/>
      <c r="U324" s="23"/>
      <c r="V324" s="23"/>
      <c r="W324" s="23"/>
      <c r="X324" s="23"/>
      <c r="Y324" s="23"/>
      <c r="Z324" s="23"/>
      <c r="AA324" s="23"/>
      <c r="AG324" s="23"/>
      <c r="AH324" s="23"/>
      <c r="AK324" s="23"/>
    </row>
    <row r="325" spans="14:37" x14ac:dyDescent="0.2">
      <c r="N325" s="23"/>
      <c r="O325" s="23"/>
      <c r="P325" s="23"/>
      <c r="Q325" s="23"/>
      <c r="R325" s="23"/>
      <c r="S325" s="23"/>
      <c r="T325" s="23"/>
      <c r="U325" s="23"/>
      <c r="V325" s="23"/>
      <c r="W325" s="23"/>
      <c r="X325" s="23"/>
      <c r="Y325" s="23"/>
      <c r="Z325" s="23"/>
      <c r="AA325" s="23"/>
      <c r="AG325" s="23"/>
      <c r="AH325" s="23"/>
      <c r="AK325" s="23"/>
    </row>
    <row r="326" spans="14:37" x14ac:dyDescent="0.2">
      <c r="N326" s="23"/>
      <c r="O326" s="23"/>
      <c r="P326" s="23"/>
      <c r="Q326" s="23"/>
      <c r="R326" s="23"/>
      <c r="S326" s="23"/>
      <c r="T326" s="23"/>
      <c r="U326" s="23"/>
      <c r="V326" s="23"/>
      <c r="W326" s="23"/>
      <c r="X326" s="23"/>
      <c r="Y326" s="23"/>
      <c r="Z326" s="23"/>
      <c r="AA326" s="23"/>
      <c r="AG326" s="23"/>
      <c r="AH326" s="23"/>
      <c r="AK326" s="23"/>
    </row>
    <row r="327" spans="14:37" x14ac:dyDescent="0.2">
      <c r="N327" s="23"/>
      <c r="O327" s="23"/>
      <c r="P327" s="23"/>
      <c r="Q327" s="23"/>
      <c r="R327" s="23"/>
      <c r="S327" s="23"/>
      <c r="T327" s="23"/>
      <c r="U327" s="23"/>
      <c r="V327" s="23"/>
      <c r="W327" s="23"/>
      <c r="X327" s="23"/>
      <c r="Y327" s="23"/>
      <c r="Z327" s="23"/>
      <c r="AA327" s="23"/>
      <c r="AG327" s="23"/>
      <c r="AH327" s="23"/>
      <c r="AK327" s="23"/>
    </row>
    <row r="328" spans="14:37" x14ac:dyDescent="0.2">
      <c r="N328" s="23"/>
      <c r="O328" s="23"/>
      <c r="P328" s="23"/>
      <c r="Q328" s="23"/>
      <c r="R328" s="23"/>
      <c r="S328" s="23"/>
      <c r="T328" s="23"/>
      <c r="U328" s="23"/>
      <c r="V328" s="23"/>
      <c r="W328" s="23"/>
      <c r="X328" s="23"/>
      <c r="Y328" s="23"/>
      <c r="Z328" s="23"/>
      <c r="AA328" s="23"/>
      <c r="AG328" s="23"/>
      <c r="AH328" s="23"/>
      <c r="AK328" s="23"/>
    </row>
    <row r="329" spans="14:37" x14ac:dyDescent="0.2">
      <c r="N329" s="23"/>
      <c r="O329" s="23"/>
      <c r="P329" s="23"/>
      <c r="Q329" s="23"/>
      <c r="R329" s="23"/>
      <c r="S329" s="23"/>
      <c r="T329" s="23"/>
      <c r="U329" s="23"/>
      <c r="V329" s="23"/>
      <c r="W329" s="23"/>
      <c r="X329" s="23"/>
      <c r="Y329" s="23"/>
      <c r="Z329" s="23"/>
      <c r="AA329" s="23"/>
      <c r="AG329" s="23"/>
      <c r="AH329" s="23"/>
      <c r="AK329" s="23"/>
    </row>
    <row r="330" spans="14:37" x14ac:dyDescent="0.2">
      <c r="N330" s="23"/>
      <c r="O330" s="23"/>
      <c r="P330" s="23"/>
      <c r="Q330" s="23"/>
      <c r="R330" s="23"/>
      <c r="S330" s="23"/>
      <c r="T330" s="23"/>
      <c r="U330" s="23"/>
      <c r="V330" s="23"/>
      <c r="W330" s="23"/>
      <c r="X330" s="23"/>
      <c r="Y330" s="23"/>
      <c r="Z330" s="23"/>
      <c r="AA330" s="23"/>
      <c r="AG330" s="23"/>
      <c r="AH330" s="23"/>
      <c r="AK330" s="23"/>
    </row>
    <row r="331" spans="14:37" x14ac:dyDescent="0.2">
      <c r="N331" s="23"/>
      <c r="O331" s="23"/>
      <c r="P331" s="23"/>
      <c r="Q331" s="23"/>
      <c r="R331" s="23"/>
      <c r="S331" s="23"/>
      <c r="T331" s="23"/>
      <c r="U331" s="23"/>
      <c r="V331" s="23"/>
      <c r="W331" s="23"/>
      <c r="X331" s="23"/>
      <c r="Y331" s="23"/>
      <c r="Z331" s="23"/>
      <c r="AA331" s="23"/>
      <c r="AG331" s="23"/>
      <c r="AH331" s="23"/>
      <c r="AK331" s="23"/>
    </row>
    <row r="332" spans="14:37" x14ac:dyDescent="0.2">
      <c r="N332" s="23"/>
      <c r="O332" s="23"/>
      <c r="P332" s="23"/>
      <c r="Q332" s="23"/>
      <c r="R332" s="23"/>
      <c r="S332" s="23"/>
      <c r="T332" s="23"/>
      <c r="U332" s="23"/>
      <c r="V332" s="23"/>
      <c r="W332" s="23"/>
      <c r="X332" s="23"/>
      <c r="Y332" s="23"/>
      <c r="Z332" s="23"/>
      <c r="AA332" s="23"/>
      <c r="AG332" s="23"/>
      <c r="AH332" s="23"/>
      <c r="AK332" s="23"/>
    </row>
    <row r="333" spans="14:37" x14ac:dyDescent="0.2">
      <c r="N333" s="23"/>
      <c r="O333" s="23"/>
      <c r="P333" s="23"/>
      <c r="Q333" s="23"/>
      <c r="R333" s="23"/>
      <c r="S333" s="23"/>
      <c r="T333" s="23"/>
      <c r="U333" s="23"/>
      <c r="V333" s="23"/>
      <c r="W333" s="23"/>
      <c r="X333" s="23"/>
      <c r="Y333" s="23"/>
      <c r="Z333" s="23"/>
      <c r="AA333" s="23"/>
      <c r="AG333" s="23"/>
      <c r="AH333" s="23"/>
      <c r="AK333" s="23"/>
    </row>
    <row r="334" spans="14:37" x14ac:dyDescent="0.2">
      <c r="N334" s="23"/>
      <c r="O334" s="23"/>
      <c r="P334" s="23"/>
      <c r="Q334" s="23"/>
      <c r="R334" s="23"/>
      <c r="S334" s="23"/>
      <c r="T334" s="23"/>
      <c r="U334" s="23"/>
      <c r="V334" s="23"/>
      <c r="W334" s="23"/>
      <c r="X334" s="23"/>
      <c r="Y334" s="23"/>
      <c r="Z334" s="23"/>
      <c r="AA334" s="23"/>
      <c r="AG334" s="23"/>
      <c r="AH334" s="23"/>
      <c r="AK334" s="23"/>
    </row>
    <row r="335" spans="14:37" x14ac:dyDescent="0.2">
      <c r="N335" s="23"/>
      <c r="O335" s="23"/>
      <c r="P335" s="23"/>
      <c r="Q335" s="23"/>
      <c r="R335" s="23"/>
      <c r="S335" s="23"/>
      <c r="T335" s="23"/>
      <c r="U335" s="23"/>
      <c r="V335" s="23"/>
      <c r="W335" s="23"/>
      <c r="X335" s="23"/>
      <c r="Y335" s="23"/>
      <c r="Z335" s="23"/>
      <c r="AA335" s="23"/>
      <c r="AG335" s="23"/>
      <c r="AH335" s="23"/>
      <c r="AK335" s="23"/>
    </row>
    <row r="336" spans="14:37" x14ac:dyDescent="0.2">
      <c r="N336" s="23"/>
      <c r="O336" s="23"/>
      <c r="P336" s="23"/>
      <c r="Q336" s="23"/>
      <c r="R336" s="23"/>
      <c r="S336" s="23"/>
      <c r="T336" s="23"/>
      <c r="U336" s="23"/>
      <c r="V336" s="23"/>
      <c r="W336" s="23"/>
      <c r="X336" s="23"/>
      <c r="Y336" s="23"/>
      <c r="Z336" s="23"/>
      <c r="AA336" s="23"/>
      <c r="AG336" s="23"/>
      <c r="AH336" s="23"/>
      <c r="AK336" s="23"/>
    </row>
    <row r="337" spans="14:37" x14ac:dyDescent="0.2">
      <c r="N337" s="23"/>
      <c r="O337" s="23"/>
      <c r="P337" s="23"/>
      <c r="Q337" s="23"/>
      <c r="R337" s="23"/>
      <c r="S337" s="23"/>
      <c r="T337" s="23"/>
      <c r="U337" s="23"/>
      <c r="V337" s="23"/>
      <c r="W337" s="23"/>
      <c r="X337" s="23"/>
      <c r="Y337" s="23"/>
      <c r="Z337" s="23"/>
      <c r="AA337" s="23"/>
      <c r="AG337" s="23"/>
      <c r="AH337" s="23"/>
      <c r="AK337" s="23"/>
    </row>
    <row r="338" spans="14:37" x14ac:dyDescent="0.2">
      <c r="N338" s="23"/>
      <c r="O338" s="23"/>
      <c r="P338" s="23"/>
      <c r="Q338" s="23"/>
      <c r="R338" s="23"/>
      <c r="S338" s="23"/>
      <c r="T338" s="23"/>
      <c r="U338" s="23"/>
      <c r="V338" s="23"/>
      <c r="W338" s="23"/>
      <c r="X338" s="23"/>
      <c r="Y338" s="23"/>
      <c r="Z338" s="23"/>
      <c r="AA338" s="23"/>
      <c r="AG338" s="23"/>
      <c r="AH338" s="23"/>
      <c r="AK338" s="23"/>
    </row>
    <row r="339" spans="14:37" x14ac:dyDescent="0.2">
      <c r="N339" s="23"/>
      <c r="O339" s="23"/>
      <c r="P339" s="23"/>
      <c r="Q339" s="23"/>
      <c r="R339" s="23"/>
      <c r="S339" s="23"/>
      <c r="T339" s="23"/>
      <c r="U339" s="23"/>
      <c r="V339" s="23"/>
      <c r="W339" s="23"/>
      <c r="X339" s="23"/>
      <c r="Y339" s="23"/>
      <c r="Z339" s="23"/>
      <c r="AA339" s="23"/>
      <c r="AG339" s="23"/>
      <c r="AH339" s="23"/>
      <c r="AK339" s="23"/>
    </row>
    <row r="340" spans="14:37" x14ac:dyDescent="0.2">
      <c r="N340" s="23"/>
      <c r="O340" s="23"/>
      <c r="P340" s="23"/>
      <c r="Q340" s="23"/>
      <c r="R340" s="23"/>
      <c r="S340" s="23"/>
      <c r="T340" s="23"/>
      <c r="U340" s="23"/>
      <c r="V340" s="23"/>
      <c r="W340" s="23"/>
      <c r="X340" s="23"/>
      <c r="Y340" s="23"/>
      <c r="Z340" s="23"/>
      <c r="AA340" s="23"/>
      <c r="AG340" s="23"/>
      <c r="AH340" s="23"/>
      <c r="AK340" s="23"/>
    </row>
    <row r="341" spans="14:37" x14ac:dyDescent="0.2">
      <c r="N341" s="23"/>
      <c r="O341" s="23"/>
      <c r="P341" s="23"/>
      <c r="Q341" s="23"/>
      <c r="R341" s="23"/>
      <c r="S341" s="23"/>
      <c r="T341" s="23"/>
      <c r="U341" s="23"/>
      <c r="V341" s="23"/>
      <c r="W341" s="23"/>
      <c r="X341" s="23"/>
      <c r="Y341" s="23"/>
      <c r="Z341" s="23"/>
      <c r="AA341" s="23"/>
      <c r="AG341" s="23"/>
      <c r="AH341" s="23"/>
      <c r="AK341" s="23"/>
    </row>
    <row r="342" spans="14:37" x14ac:dyDescent="0.2">
      <c r="N342" s="23"/>
      <c r="O342" s="23"/>
      <c r="P342" s="23"/>
      <c r="Q342" s="23"/>
      <c r="R342" s="23"/>
      <c r="S342" s="23"/>
      <c r="T342" s="23"/>
      <c r="U342" s="23"/>
      <c r="V342" s="23"/>
      <c r="W342" s="23"/>
      <c r="X342" s="23"/>
      <c r="Y342" s="23"/>
      <c r="Z342" s="23"/>
      <c r="AA342" s="23"/>
      <c r="AG342" s="23"/>
      <c r="AH342" s="23"/>
      <c r="AK342" s="23"/>
    </row>
    <row r="343" spans="14:37" x14ac:dyDescent="0.2">
      <c r="N343" s="23"/>
      <c r="O343" s="23"/>
      <c r="P343" s="23"/>
      <c r="Q343" s="23"/>
      <c r="R343" s="23"/>
      <c r="S343" s="23"/>
      <c r="T343" s="23"/>
      <c r="U343" s="23"/>
      <c r="V343" s="23"/>
      <c r="W343" s="23"/>
      <c r="X343" s="23"/>
      <c r="Y343" s="23"/>
      <c r="Z343" s="23"/>
      <c r="AA343" s="23"/>
      <c r="AG343" s="23"/>
      <c r="AH343" s="23"/>
      <c r="AK343" s="23"/>
    </row>
    <row r="344" spans="14:37" x14ac:dyDescent="0.2">
      <c r="N344" s="23"/>
      <c r="O344" s="23"/>
      <c r="P344" s="23"/>
      <c r="Q344" s="23"/>
      <c r="R344" s="23"/>
      <c r="S344" s="23"/>
      <c r="T344" s="23"/>
      <c r="U344" s="23"/>
      <c r="V344" s="23"/>
      <c r="W344" s="23"/>
      <c r="X344" s="23"/>
      <c r="Y344" s="23"/>
      <c r="Z344" s="23"/>
      <c r="AA344" s="23"/>
      <c r="AG344" s="23"/>
      <c r="AH344" s="23"/>
      <c r="AK344" s="23"/>
    </row>
    <row r="345" spans="14:37" x14ac:dyDescent="0.2">
      <c r="N345" s="23"/>
      <c r="O345" s="23"/>
      <c r="P345" s="23"/>
      <c r="Q345" s="23"/>
      <c r="R345" s="23"/>
      <c r="S345" s="23"/>
      <c r="T345" s="23"/>
      <c r="U345" s="23"/>
      <c r="V345" s="23"/>
      <c r="W345" s="23"/>
      <c r="X345" s="23"/>
      <c r="Y345" s="23"/>
      <c r="Z345" s="23"/>
      <c r="AA345" s="23"/>
      <c r="AG345" s="23"/>
      <c r="AH345" s="23"/>
      <c r="AK345" s="23"/>
    </row>
    <row r="346" spans="14:37" x14ac:dyDescent="0.2">
      <c r="N346" s="23"/>
      <c r="O346" s="23"/>
      <c r="P346" s="23"/>
      <c r="Q346" s="23"/>
      <c r="R346" s="23"/>
      <c r="S346" s="23"/>
      <c r="T346" s="23"/>
      <c r="U346" s="23"/>
      <c r="V346" s="23"/>
      <c r="W346" s="23"/>
      <c r="X346" s="23"/>
      <c r="Y346" s="23"/>
      <c r="Z346" s="23"/>
      <c r="AA346" s="23"/>
      <c r="AG346" s="23"/>
      <c r="AH346" s="23"/>
      <c r="AK346" s="23"/>
    </row>
    <row r="347" spans="14:37" x14ac:dyDescent="0.2">
      <c r="N347" s="23"/>
      <c r="O347" s="23"/>
      <c r="P347" s="23"/>
      <c r="Q347" s="23"/>
      <c r="R347" s="23"/>
      <c r="S347" s="23"/>
      <c r="T347" s="23"/>
      <c r="U347" s="23"/>
      <c r="V347" s="23"/>
      <c r="W347" s="23"/>
      <c r="X347" s="23"/>
      <c r="Y347" s="23"/>
      <c r="Z347" s="23"/>
      <c r="AA347" s="23"/>
      <c r="AG347" s="23"/>
      <c r="AH347" s="23"/>
      <c r="AK347" s="23"/>
    </row>
    <row r="348" spans="14:37" x14ac:dyDescent="0.2">
      <c r="N348" s="23"/>
      <c r="O348" s="23"/>
      <c r="P348" s="23"/>
      <c r="Q348" s="23"/>
      <c r="R348" s="23"/>
      <c r="S348" s="23"/>
      <c r="T348" s="23"/>
      <c r="U348" s="23"/>
      <c r="V348" s="23"/>
      <c r="W348" s="23"/>
      <c r="X348" s="23"/>
      <c r="Y348" s="23"/>
      <c r="Z348" s="23"/>
      <c r="AA348" s="23"/>
      <c r="AG348" s="23"/>
      <c r="AH348" s="23"/>
      <c r="AK348" s="23"/>
    </row>
    <row r="349" spans="14:37" x14ac:dyDescent="0.2">
      <c r="N349" s="23"/>
      <c r="O349" s="23"/>
      <c r="P349" s="23"/>
      <c r="Q349" s="23"/>
      <c r="R349" s="23"/>
      <c r="S349" s="23"/>
      <c r="T349" s="23"/>
      <c r="U349" s="23"/>
      <c r="V349" s="23"/>
      <c r="W349" s="23"/>
      <c r="X349" s="23"/>
      <c r="Y349" s="23"/>
      <c r="Z349" s="23"/>
      <c r="AA349" s="23"/>
      <c r="AG349" s="23"/>
      <c r="AH349" s="23"/>
      <c r="AK349" s="23"/>
    </row>
    <row r="350" spans="14:37" x14ac:dyDescent="0.2">
      <c r="N350" s="23"/>
      <c r="O350" s="23"/>
      <c r="P350" s="23"/>
      <c r="Q350" s="23"/>
      <c r="R350" s="23"/>
      <c r="S350" s="23"/>
      <c r="T350" s="23"/>
      <c r="U350" s="23"/>
      <c r="V350" s="23"/>
      <c r="W350" s="23"/>
      <c r="X350" s="23"/>
      <c r="Y350" s="23"/>
      <c r="Z350" s="23"/>
      <c r="AA350" s="23"/>
      <c r="AG350" s="23"/>
      <c r="AH350" s="23"/>
      <c r="AK350" s="23"/>
    </row>
    <row r="351" spans="14:37" x14ac:dyDescent="0.2">
      <c r="N351" s="23"/>
      <c r="O351" s="23"/>
      <c r="P351" s="23"/>
      <c r="Q351" s="23"/>
      <c r="R351" s="23"/>
      <c r="S351" s="23"/>
      <c r="T351" s="23"/>
      <c r="U351" s="23"/>
      <c r="V351" s="23"/>
      <c r="W351" s="23"/>
      <c r="X351" s="23"/>
      <c r="Y351" s="23"/>
      <c r="Z351" s="23"/>
      <c r="AA351" s="23"/>
      <c r="AG351" s="23"/>
      <c r="AH351" s="23"/>
      <c r="AK351" s="23"/>
    </row>
    <row r="352" spans="14:37" x14ac:dyDescent="0.2">
      <c r="N352" s="23"/>
      <c r="O352" s="23"/>
      <c r="P352" s="23"/>
      <c r="Q352" s="23"/>
      <c r="R352" s="23"/>
      <c r="S352" s="23"/>
      <c r="T352" s="23"/>
      <c r="U352" s="23"/>
      <c r="V352" s="23"/>
      <c r="W352" s="23"/>
      <c r="X352" s="23"/>
      <c r="Y352" s="23"/>
      <c r="Z352" s="23"/>
      <c r="AA352" s="23"/>
      <c r="AG352" s="23"/>
      <c r="AH352" s="23"/>
      <c r="AK352" s="23"/>
    </row>
    <row r="353" spans="14:37" x14ac:dyDescent="0.2">
      <c r="N353" s="23"/>
      <c r="O353" s="23"/>
      <c r="P353" s="23"/>
      <c r="Q353" s="23"/>
      <c r="R353" s="23"/>
      <c r="S353" s="23"/>
      <c r="T353" s="23"/>
      <c r="U353" s="23"/>
      <c r="V353" s="23"/>
      <c r="W353" s="23"/>
      <c r="X353" s="23"/>
      <c r="Y353" s="23"/>
      <c r="Z353" s="23"/>
      <c r="AA353" s="23"/>
      <c r="AG353" s="23"/>
      <c r="AH353" s="23"/>
      <c r="AK353" s="23"/>
    </row>
    <row r="354" spans="14:37" x14ac:dyDescent="0.2">
      <c r="N354" s="23"/>
      <c r="O354" s="23"/>
      <c r="P354" s="23"/>
      <c r="Q354" s="23"/>
      <c r="R354" s="23"/>
      <c r="S354" s="23"/>
      <c r="T354" s="23"/>
      <c r="U354" s="23"/>
      <c r="V354" s="23"/>
      <c r="W354" s="23"/>
      <c r="X354" s="23"/>
      <c r="Y354" s="23"/>
      <c r="Z354" s="23"/>
      <c r="AA354" s="23"/>
      <c r="AG354" s="23"/>
      <c r="AH354" s="23"/>
      <c r="AK354" s="23"/>
    </row>
    <row r="355" spans="14:37" x14ac:dyDescent="0.2">
      <c r="N355" s="23"/>
      <c r="O355" s="23"/>
      <c r="P355" s="23"/>
      <c r="Q355" s="23"/>
      <c r="R355" s="23"/>
      <c r="S355" s="23"/>
      <c r="T355" s="23"/>
      <c r="U355" s="23"/>
      <c r="V355" s="23"/>
      <c r="W355" s="23"/>
      <c r="X355" s="23"/>
      <c r="Y355" s="23"/>
      <c r="Z355" s="23"/>
      <c r="AA355" s="23"/>
      <c r="AG355" s="23"/>
      <c r="AH355" s="23"/>
      <c r="AK355" s="23"/>
    </row>
    <row r="356" spans="14:37" x14ac:dyDescent="0.2">
      <c r="N356" s="23"/>
      <c r="O356" s="23"/>
      <c r="P356" s="23"/>
      <c r="Q356" s="23"/>
      <c r="R356" s="23"/>
      <c r="S356" s="23"/>
      <c r="T356" s="23"/>
      <c r="U356" s="23"/>
      <c r="V356" s="23"/>
      <c r="W356" s="23"/>
      <c r="X356" s="23"/>
      <c r="Y356" s="23"/>
      <c r="Z356" s="23"/>
      <c r="AA356" s="23"/>
      <c r="AG356" s="23"/>
      <c r="AH356" s="23"/>
      <c r="AK356" s="23"/>
    </row>
    <row r="357" spans="14:37" x14ac:dyDescent="0.2">
      <c r="N357" s="23"/>
      <c r="O357" s="23"/>
      <c r="P357" s="23"/>
      <c r="Q357" s="23"/>
      <c r="R357" s="23"/>
      <c r="S357" s="23"/>
      <c r="T357" s="23"/>
      <c r="U357" s="23"/>
      <c r="V357" s="23"/>
      <c r="W357" s="23"/>
      <c r="X357" s="23"/>
      <c r="Y357" s="23"/>
      <c r="Z357" s="23"/>
      <c r="AA357" s="23"/>
      <c r="AG357" s="23"/>
      <c r="AH357" s="23"/>
      <c r="AK357" s="23"/>
    </row>
    <row r="358" spans="14:37" x14ac:dyDescent="0.2">
      <c r="N358" s="23"/>
      <c r="O358" s="23"/>
      <c r="P358" s="23"/>
      <c r="Q358" s="23"/>
      <c r="R358" s="23"/>
      <c r="S358" s="23"/>
      <c r="T358" s="23"/>
      <c r="U358" s="23"/>
      <c r="V358" s="23"/>
      <c r="W358" s="23"/>
      <c r="X358" s="23"/>
      <c r="Y358" s="23"/>
      <c r="Z358" s="23"/>
      <c r="AA358" s="23"/>
      <c r="AG358" s="23"/>
      <c r="AH358" s="23"/>
      <c r="AK358" s="23"/>
    </row>
    <row r="359" spans="14:37" x14ac:dyDescent="0.2">
      <c r="N359" s="23"/>
      <c r="O359" s="23"/>
      <c r="P359" s="23"/>
      <c r="Q359" s="23"/>
      <c r="R359" s="23"/>
      <c r="S359" s="23"/>
      <c r="T359" s="23"/>
      <c r="U359" s="23"/>
      <c r="V359" s="23"/>
      <c r="W359" s="23"/>
      <c r="X359" s="23"/>
      <c r="Y359" s="23"/>
      <c r="Z359" s="23"/>
      <c r="AA359" s="23"/>
      <c r="AG359" s="23"/>
      <c r="AH359" s="23"/>
      <c r="AK359" s="23"/>
    </row>
    <row r="360" spans="14:37" x14ac:dyDescent="0.2">
      <c r="N360" s="23"/>
      <c r="O360" s="23"/>
      <c r="P360" s="23"/>
      <c r="Q360" s="23"/>
      <c r="R360" s="23"/>
      <c r="S360" s="23"/>
      <c r="T360" s="23"/>
      <c r="U360" s="23"/>
      <c r="V360" s="23"/>
      <c r="W360" s="23"/>
      <c r="X360" s="23"/>
      <c r="Y360" s="23"/>
      <c r="Z360" s="23"/>
      <c r="AA360" s="23"/>
      <c r="AG360" s="23"/>
      <c r="AH360" s="23"/>
      <c r="AK360" s="23"/>
    </row>
    <row r="361" spans="14:37" x14ac:dyDescent="0.2">
      <c r="N361" s="23"/>
      <c r="O361" s="23"/>
      <c r="P361" s="23"/>
      <c r="Q361" s="23"/>
      <c r="R361" s="23"/>
      <c r="S361" s="23"/>
      <c r="T361" s="23"/>
      <c r="U361" s="23"/>
      <c r="V361" s="23"/>
      <c r="W361" s="23"/>
      <c r="X361" s="23"/>
      <c r="Y361" s="23"/>
      <c r="Z361" s="23"/>
      <c r="AA361" s="23"/>
      <c r="AG361" s="23"/>
      <c r="AH361" s="23"/>
      <c r="AK361" s="23"/>
    </row>
    <row r="362" spans="14:37" x14ac:dyDescent="0.2">
      <c r="N362" s="23"/>
      <c r="O362" s="23"/>
      <c r="P362" s="23"/>
      <c r="Q362" s="23"/>
      <c r="R362" s="23"/>
      <c r="S362" s="23"/>
      <c r="T362" s="23"/>
      <c r="U362" s="23"/>
      <c r="V362" s="23"/>
      <c r="W362" s="23"/>
      <c r="X362" s="23"/>
      <c r="Y362" s="23"/>
      <c r="Z362" s="23"/>
      <c r="AA362" s="23"/>
      <c r="AG362" s="23"/>
      <c r="AH362" s="23"/>
      <c r="AK362" s="23"/>
    </row>
    <row r="363" spans="14:37" x14ac:dyDescent="0.2">
      <c r="N363" s="23"/>
      <c r="O363" s="23"/>
      <c r="P363" s="23"/>
      <c r="Q363" s="23"/>
      <c r="R363" s="23"/>
      <c r="S363" s="23"/>
      <c r="T363" s="23"/>
      <c r="U363" s="23"/>
      <c r="V363" s="23"/>
      <c r="W363" s="23"/>
      <c r="X363" s="23"/>
      <c r="Y363" s="23"/>
      <c r="Z363" s="23"/>
      <c r="AA363" s="23"/>
      <c r="AG363" s="23"/>
      <c r="AH363" s="23"/>
      <c r="AK363" s="23"/>
    </row>
    <row r="364" spans="14:37" x14ac:dyDescent="0.2">
      <c r="N364" s="23"/>
      <c r="O364" s="23"/>
      <c r="P364" s="23"/>
      <c r="Q364" s="23"/>
      <c r="R364" s="23"/>
      <c r="S364" s="23"/>
      <c r="T364" s="23"/>
      <c r="U364" s="23"/>
      <c r="V364" s="23"/>
      <c r="W364" s="23"/>
      <c r="X364" s="23"/>
      <c r="Y364" s="23"/>
      <c r="Z364" s="23"/>
      <c r="AA364" s="23"/>
      <c r="AG364" s="23"/>
      <c r="AH364" s="23"/>
      <c r="AK364" s="23"/>
    </row>
    <row r="365" spans="14:37" x14ac:dyDescent="0.2">
      <c r="N365" s="23"/>
      <c r="O365" s="23"/>
      <c r="P365" s="23"/>
      <c r="Q365" s="23"/>
      <c r="R365" s="23"/>
      <c r="S365" s="23"/>
      <c r="T365" s="23"/>
      <c r="U365" s="23"/>
      <c r="V365" s="23"/>
      <c r="W365" s="23"/>
      <c r="X365" s="23"/>
      <c r="Y365" s="23"/>
      <c r="Z365" s="23"/>
      <c r="AA365" s="23"/>
      <c r="AG365" s="23"/>
      <c r="AH365" s="23"/>
      <c r="AK365" s="23"/>
    </row>
    <row r="366" spans="14:37" x14ac:dyDescent="0.2">
      <c r="N366" s="23"/>
      <c r="O366" s="23"/>
      <c r="P366" s="23"/>
      <c r="Q366" s="23"/>
      <c r="R366" s="23"/>
      <c r="S366" s="23"/>
      <c r="T366" s="23"/>
      <c r="U366" s="23"/>
      <c r="V366" s="23"/>
      <c r="W366" s="23"/>
      <c r="X366" s="23"/>
      <c r="Y366" s="23"/>
      <c r="Z366" s="23"/>
      <c r="AA366" s="23"/>
      <c r="AG366" s="23"/>
      <c r="AH366" s="23"/>
      <c r="AK366" s="23"/>
    </row>
    <row r="367" spans="14:37" x14ac:dyDescent="0.2">
      <c r="N367" s="23"/>
      <c r="O367" s="23"/>
      <c r="P367" s="23"/>
      <c r="Q367" s="23"/>
      <c r="R367" s="23"/>
      <c r="S367" s="23"/>
      <c r="T367" s="23"/>
      <c r="U367" s="23"/>
      <c r="V367" s="23"/>
      <c r="W367" s="23"/>
      <c r="X367" s="23"/>
      <c r="Y367" s="23"/>
      <c r="Z367" s="23"/>
      <c r="AA367" s="23"/>
      <c r="AG367" s="23"/>
      <c r="AH367" s="23"/>
      <c r="AK367" s="23"/>
    </row>
    <row r="368" spans="14:37" x14ac:dyDescent="0.2">
      <c r="N368" s="23"/>
      <c r="O368" s="23"/>
      <c r="P368" s="23"/>
      <c r="Q368" s="23"/>
      <c r="R368" s="23"/>
      <c r="S368" s="23"/>
      <c r="T368" s="23"/>
      <c r="U368" s="23"/>
      <c r="V368" s="23"/>
      <c r="W368" s="23"/>
      <c r="X368" s="23"/>
      <c r="Y368" s="23"/>
      <c r="Z368" s="23"/>
      <c r="AA368" s="23"/>
      <c r="AG368" s="23"/>
      <c r="AH368" s="23"/>
      <c r="AK368" s="23"/>
    </row>
    <row r="369" spans="14:37" x14ac:dyDescent="0.2">
      <c r="N369" s="23"/>
      <c r="O369" s="23"/>
      <c r="P369" s="23"/>
      <c r="Q369" s="23"/>
      <c r="R369" s="23"/>
      <c r="S369" s="23"/>
      <c r="T369" s="23"/>
      <c r="U369" s="23"/>
      <c r="V369" s="23"/>
      <c r="W369" s="23"/>
      <c r="X369" s="23"/>
      <c r="Y369" s="23"/>
      <c r="Z369" s="23"/>
      <c r="AA369" s="23"/>
      <c r="AG369" s="23"/>
      <c r="AH369" s="23"/>
      <c r="AK369" s="23"/>
    </row>
    <row r="370" spans="14:37" x14ac:dyDescent="0.2">
      <c r="N370" s="23"/>
      <c r="O370" s="23"/>
      <c r="P370" s="23"/>
      <c r="Q370" s="23"/>
      <c r="R370" s="23"/>
      <c r="S370" s="23"/>
      <c r="T370" s="23"/>
      <c r="U370" s="23"/>
      <c r="V370" s="23"/>
      <c r="W370" s="23"/>
      <c r="X370" s="23"/>
      <c r="Y370" s="23"/>
      <c r="Z370" s="23"/>
      <c r="AA370" s="23"/>
      <c r="AG370" s="23"/>
      <c r="AH370" s="23"/>
      <c r="AK370" s="23"/>
    </row>
    <row r="371" spans="14:37" x14ac:dyDescent="0.2">
      <c r="N371" s="23"/>
      <c r="O371" s="23"/>
      <c r="P371" s="23"/>
      <c r="Q371" s="23"/>
      <c r="R371" s="23"/>
      <c r="S371" s="23"/>
      <c r="T371" s="23"/>
      <c r="U371" s="23"/>
      <c r="V371" s="23"/>
      <c r="W371" s="23"/>
      <c r="X371" s="23"/>
      <c r="Y371" s="23"/>
      <c r="Z371" s="23"/>
      <c r="AA371" s="23"/>
      <c r="AG371" s="23"/>
      <c r="AH371" s="23"/>
      <c r="AK371" s="23"/>
    </row>
    <row r="372" spans="14:37" x14ac:dyDescent="0.2">
      <c r="N372" s="23"/>
      <c r="O372" s="23"/>
      <c r="P372" s="23"/>
      <c r="Q372" s="23"/>
      <c r="R372" s="23"/>
      <c r="S372" s="23"/>
      <c r="T372" s="23"/>
      <c r="U372" s="23"/>
      <c r="V372" s="23"/>
      <c r="W372" s="23"/>
      <c r="X372" s="23"/>
      <c r="Y372" s="23"/>
      <c r="Z372" s="23"/>
      <c r="AA372" s="23"/>
      <c r="AG372" s="23"/>
      <c r="AH372" s="23"/>
      <c r="AK372" s="23"/>
    </row>
    <row r="373" spans="14:37" x14ac:dyDescent="0.2">
      <c r="N373" s="23"/>
      <c r="O373" s="23"/>
      <c r="P373" s="23"/>
      <c r="Q373" s="23"/>
      <c r="R373" s="23"/>
      <c r="S373" s="23"/>
      <c r="T373" s="23"/>
      <c r="U373" s="23"/>
      <c r="V373" s="23"/>
      <c r="W373" s="23"/>
      <c r="X373" s="23"/>
      <c r="Y373" s="23"/>
      <c r="Z373" s="23"/>
      <c r="AA373" s="23"/>
      <c r="AG373" s="23"/>
      <c r="AH373" s="23"/>
      <c r="AK373" s="23"/>
    </row>
    <row r="374" spans="14:37" x14ac:dyDescent="0.2">
      <c r="N374" s="23"/>
      <c r="O374" s="23"/>
      <c r="P374" s="23"/>
      <c r="Q374" s="23"/>
      <c r="R374" s="23"/>
      <c r="S374" s="23"/>
      <c r="T374" s="23"/>
      <c r="U374" s="23"/>
      <c r="V374" s="23"/>
      <c r="W374" s="23"/>
      <c r="X374" s="23"/>
      <c r="Y374" s="23"/>
      <c r="Z374" s="23"/>
      <c r="AA374" s="23"/>
      <c r="AG374" s="23"/>
      <c r="AH374" s="23"/>
      <c r="AK374" s="23"/>
    </row>
    <row r="375" spans="14:37" x14ac:dyDescent="0.2">
      <c r="N375" s="23"/>
      <c r="O375" s="23"/>
      <c r="P375" s="23"/>
      <c r="Q375" s="23"/>
      <c r="R375" s="23"/>
      <c r="S375" s="23"/>
      <c r="T375" s="23"/>
      <c r="U375" s="23"/>
      <c r="V375" s="23"/>
      <c r="W375" s="23"/>
      <c r="X375" s="23"/>
      <c r="Y375" s="23"/>
      <c r="Z375" s="23"/>
      <c r="AA375" s="23"/>
      <c r="AG375" s="23"/>
      <c r="AH375" s="23"/>
      <c r="AK375" s="23"/>
    </row>
    <row r="376" spans="14:37" x14ac:dyDescent="0.2">
      <c r="N376" s="23"/>
      <c r="O376" s="23"/>
      <c r="P376" s="23"/>
      <c r="Q376" s="23"/>
      <c r="R376" s="23"/>
      <c r="S376" s="23"/>
      <c r="T376" s="23"/>
      <c r="U376" s="23"/>
      <c r="V376" s="23"/>
      <c r="W376" s="23"/>
      <c r="X376" s="23"/>
      <c r="Y376" s="23"/>
      <c r="Z376" s="23"/>
      <c r="AA376" s="23"/>
      <c r="AG376" s="23"/>
      <c r="AH376" s="23"/>
      <c r="AK376" s="23"/>
    </row>
    <row r="377" spans="14:37" x14ac:dyDescent="0.2">
      <c r="N377" s="23"/>
      <c r="O377" s="23"/>
      <c r="P377" s="23"/>
      <c r="Q377" s="23"/>
      <c r="R377" s="23"/>
      <c r="S377" s="23"/>
      <c r="T377" s="23"/>
      <c r="U377" s="23"/>
      <c r="V377" s="23"/>
      <c r="W377" s="23"/>
      <c r="X377" s="23"/>
      <c r="Y377" s="23"/>
      <c r="Z377" s="23"/>
      <c r="AA377" s="23"/>
      <c r="AG377" s="23"/>
      <c r="AH377" s="23"/>
      <c r="AK377" s="23"/>
    </row>
    <row r="378" spans="14:37" x14ac:dyDescent="0.2">
      <c r="N378" s="23"/>
      <c r="O378" s="23"/>
      <c r="P378" s="23"/>
      <c r="Q378" s="23"/>
      <c r="R378" s="23"/>
      <c r="S378" s="23"/>
      <c r="T378" s="23"/>
      <c r="U378" s="23"/>
      <c r="V378" s="23"/>
      <c r="W378" s="23"/>
      <c r="X378" s="23"/>
      <c r="Y378" s="23"/>
      <c r="Z378" s="23"/>
      <c r="AA378" s="23"/>
      <c r="AG378" s="23"/>
      <c r="AH378" s="23"/>
      <c r="AK378" s="23"/>
    </row>
    <row r="379" spans="14:37" x14ac:dyDescent="0.2">
      <c r="N379" s="23"/>
      <c r="O379" s="23"/>
      <c r="P379" s="23"/>
      <c r="Q379" s="23"/>
      <c r="R379" s="23"/>
      <c r="S379" s="23"/>
      <c r="T379" s="23"/>
      <c r="U379" s="23"/>
      <c r="V379" s="23"/>
      <c r="W379" s="23"/>
      <c r="X379" s="23"/>
      <c r="Y379" s="23"/>
      <c r="Z379" s="23"/>
      <c r="AA379" s="23"/>
      <c r="AG379" s="23"/>
      <c r="AH379" s="23"/>
      <c r="AK379" s="23"/>
    </row>
    <row r="380" spans="14:37" x14ac:dyDescent="0.2">
      <c r="N380" s="23"/>
      <c r="O380" s="23"/>
      <c r="P380" s="23"/>
      <c r="Q380" s="23"/>
      <c r="R380" s="23"/>
      <c r="S380" s="23"/>
      <c r="T380" s="23"/>
      <c r="U380" s="23"/>
      <c r="V380" s="23"/>
      <c r="W380" s="23"/>
      <c r="X380" s="23"/>
      <c r="Y380" s="23"/>
      <c r="Z380" s="23"/>
      <c r="AA380" s="23"/>
      <c r="AG380" s="23"/>
      <c r="AH380" s="23"/>
      <c r="AK380" s="23"/>
    </row>
    <row r="381" spans="14:37" x14ac:dyDescent="0.2">
      <c r="N381" s="23"/>
      <c r="O381" s="23"/>
      <c r="P381" s="23"/>
      <c r="Q381" s="23"/>
      <c r="R381" s="23"/>
      <c r="S381" s="23"/>
      <c r="T381" s="23"/>
      <c r="U381" s="23"/>
      <c r="V381" s="23"/>
      <c r="W381" s="23"/>
      <c r="X381" s="23"/>
      <c r="Y381" s="23"/>
      <c r="Z381" s="23"/>
      <c r="AA381" s="23"/>
      <c r="AG381" s="23"/>
      <c r="AH381" s="23"/>
      <c r="AK381" s="23"/>
    </row>
    <row r="382" spans="14:37" x14ac:dyDescent="0.2">
      <c r="N382" s="23"/>
      <c r="O382" s="23"/>
      <c r="P382" s="23"/>
      <c r="Q382" s="23"/>
      <c r="R382" s="23"/>
      <c r="S382" s="23"/>
      <c r="T382" s="23"/>
      <c r="U382" s="23"/>
      <c r="V382" s="23"/>
      <c r="W382" s="23"/>
      <c r="X382" s="23"/>
      <c r="Y382" s="23"/>
      <c r="Z382" s="23"/>
      <c r="AA382" s="23"/>
      <c r="AG382" s="23"/>
      <c r="AH382" s="23"/>
      <c r="AK382" s="23"/>
    </row>
    <row r="383" spans="14:37" x14ac:dyDescent="0.2">
      <c r="N383" s="23"/>
      <c r="O383" s="23"/>
      <c r="P383" s="23"/>
      <c r="Q383" s="23"/>
      <c r="R383" s="23"/>
      <c r="S383" s="23"/>
      <c r="T383" s="23"/>
      <c r="U383" s="23"/>
      <c r="V383" s="23"/>
      <c r="W383" s="23"/>
      <c r="X383" s="23"/>
      <c r="Y383" s="23"/>
      <c r="Z383" s="23"/>
      <c r="AA383" s="23"/>
      <c r="AG383" s="23"/>
      <c r="AH383" s="23"/>
      <c r="AK383" s="23"/>
    </row>
    <row r="384" spans="14:37" x14ac:dyDescent="0.2">
      <c r="N384" s="23"/>
      <c r="O384" s="23"/>
      <c r="P384" s="23"/>
      <c r="Q384" s="23"/>
      <c r="R384" s="23"/>
      <c r="S384" s="23"/>
      <c r="T384" s="23"/>
      <c r="U384" s="23"/>
      <c r="V384" s="23"/>
      <c r="W384" s="23"/>
      <c r="X384" s="23"/>
      <c r="Y384" s="23"/>
      <c r="Z384" s="23"/>
      <c r="AA384" s="23"/>
      <c r="AG384" s="23"/>
      <c r="AH384" s="23"/>
      <c r="AK384" s="23"/>
    </row>
    <row r="385" spans="14:37" x14ac:dyDescent="0.2">
      <c r="N385" s="23"/>
      <c r="O385" s="23"/>
      <c r="P385" s="23"/>
      <c r="Q385" s="23"/>
      <c r="R385" s="23"/>
      <c r="S385" s="23"/>
      <c r="T385" s="23"/>
      <c r="U385" s="23"/>
      <c r="V385" s="23"/>
      <c r="W385" s="23"/>
      <c r="X385" s="23"/>
      <c r="Y385" s="23"/>
      <c r="Z385" s="23"/>
      <c r="AA385" s="23"/>
      <c r="AG385" s="23"/>
      <c r="AH385" s="23"/>
      <c r="AK385" s="23"/>
    </row>
    <row r="386" spans="14:37" x14ac:dyDescent="0.2">
      <c r="N386" s="23"/>
      <c r="O386" s="23"/>
      <c r="P386" s="23"/>
      <c r="Q386" s="23"/>
      <c r="R386" s="23"/>
      <c r="S386" s="23"/>
      <c r="T386" s="23"/>
      <c r="U386" s="23"/>
      <c r="V386" s="23"/>
      <c r="W386" s="23"/>
      <c r="X386" s="23"/>
      <c r="Y386" s="23"/>
      <c r="Z386" s="23"/>
      <c r="AA386" s="23"/>
      <c r="AG386" s="23"/>
      <c r="AH386" s="23"/>
      <c r="AK386" s="23"/>
    </row>
    <row r="387" spans="14:37" x14ac:dyDescent="0.2">
      <c r="N387" s="23"/>
      <c r="O387" s="23"/>
      <c r="P387" s="23"/>
      <c r="Q387" s="23"/>
      <c r="R387" s="23"/>
      <c r="S387" s="23"/>
      <c r="T387" s="23"/>
      <c r="U387" s="23"/>
      <c r="V387" s="23"/>
      <c r="W387" s="23"/>
      <c r="X387" s="23"/>
      <c r="Y387" s="23"/>
      <c r="Z387" s="23"/>
      <c r="AA387" s="23"/>
      <c r="AG387" s="23"/>
      <c r="AH387" s="23"/>
      <c r="AK387" s="23"/>
    </row>
    <row r="388" spans="14:37" x14ac:dyDescent="0.2">
      <c r="N388" s="23"/>
      <c r="O388" s="23"/>
      <c r="P388" s="23"/>
      <c r="Q388" s="23"/>
      <c r="R388" s="23"/>
      <c r="S388" s="23"/>
      <c r="T388" s="23"/>
      <c r="U388" s="23"/>
      <c r="V388" s="23"/>
      <c r="W388" s="23"/>
      <c r="X388" s="23"/>
      <c r="Y388" s="23"/>
      <c r="Z388" s="23"/>
      <c r="AA388" s="23"/>
      <c r="AG388" s="23"/>
      <c r="AH388" s="23"/>
      <c r="AK388" s="23"/>
    </row>
    <row r="389" spans="14:37" x14ac:dyDescent="0.2">
      <c r="N389" s="23"/>
      <c r="O389" s="23"/>
      <c r="P389" s="23"/>
      <c r="Q389" s="23"/>
      <c r="R389" s="23"/>
      <c r="S389" s="23"/>
      <c r="T389" s="23"/>
      <c r="U389" s="23"/>
      <c r="V389" s="23"/>
      <c r="W389" s="23"/>
      <c r="X389" s="23"/>
      <c r="Y389" s="23"/>
      <c r="Z389" s="23"/>
      <c r="AA389" s="23"/>
      <c r="AG389" s="23"/>
      <c r="AH389" s="23"/>
      <c r="AK389" s="23"/>
    </row>
    <row r="390" spans="14:37" x14ac:dyDescent="0.2">
      <c r="N390" s="23"/>
      <c r="O390" s="23"/>
      <c r="P390" s="23"/>
      <c r="Q390" s="23"/>
      <c r="R390" s="23"/>
      <c r="S390" s="23"/>
      <c r="T390" s="23"/>
      <c r="U390" s="23"/>
      <c r="V390" s="23"/>
      <c r="W390" s="23"/>
      <c r="X390" s="23"/>
      <c r="Y390" s="23"/>
      <c r="Z390" s="23"/>
      <c r="AA390" s="23"/>
      <c r="AG390" s="23"/>
      <c r="AH390" s="23"/>
      <c r="AK390" s="23"/>
    </row>
    <row r="391" spans="14:37" x14ac:dyDescent="0.2">
      <c r="N391" s="23"/>
      <c r="O391" s="23"/>
      <c r="P391" s="23"/>
      <c r="Q391" s="23"/>
      <c r="R391" s="23"/>
      <c r="S391" s="23"/>
      <c r="T391" s="23"/>
      <c r="U391" s="23"/>
      <c r="V391" s="23"/>
      <c r="W391" s="23"/>
      <c r="X391" s="23"/>
      <c r="Y391" s="23"/>
      <c r="Z391" s="23"/>
      <c r="AA391" s="23"/>
      <c r="AG391" s="23"/>
      <c r="AH391" s="23"/>
      <c r="AK391" s="23"/>
    </row>
    <row r="392" spans="14:37" x14ac:dyDescent="0.2">
      <c r="N392" s="23"/>
      <c r="O392" s="23"/>
      <c r="P392" s="23"/>
      <c r="Q392" s="23"/>
      <c r="R392" s="23"/>
      <c r="S392" s="23"/>
      <c r="T392" s="23"/>
      <c r="U392" s="23"/>
      <c r="V392" s="23"/>
      <c r="W392" s="23"/>
      <c r="X392" s="23"/>
      <c r="Y392" s="23"/>
      <c r="Z392" s="23"/>
      <c r="AA392" s="23"/>
      <c r="AG392" s="23"/>
      <c r="AH392" s="23"/>
      <c r="AK392" s="23"/>
    </row>
    <row r="393" spans="14:37" x14ac:dyDescent="0.2">
      <c r="N393" s="23"/>
      <c r="O393" s="23"/>
      <c r="P393" s="23"/>
      <c r="Q393" s="23"/>
      <c r="R393" s="23"/>
      <c r="S393" s="23"/>
      <c r="T393" s="23"/>
      <c r="U393" s="23"/>
      <c r="V393" s="23"/>
      <c r="W393" s="23"/>
      <c r="X393" s="23"/>
      <c r="Y393" s="23"/>
      <c r="Z393" s="23"/>
      <c r="AA393" s="23"/>
      <c r="AG393" s="23"/>
      <c r="AH393" s="23"/>
      <c r="AK393" s="23"/>
    </row>
    <row r="394" spans="14:37" x14ac:dyDescent="0.2">
      <c r="N394" s="23"/>
      <c r="O394" s="23"/>
      <c r="P394" s="23"/>
      <c r="Q394" s="23"/>
      <c r="R394" s="23"/>
      <c r="S394" s="23"/>
      <c r="T394" s="23"/>
      <c r="U394" s="23"/>
      <c r="V394" s="23"/>
      <c r="W394" s="23"/>
      <c r="X394" s="23"/>
      <c r="Y394" s="23"/>
      <c r="Z394" s="23"/>
      <c r="AA394" s="23"/>
      <c r="AG394" s="23"/>
      <c r="AH394" s="23"/>
      <c r="AK394" s="23"/>
    </row>
    <row r="395" spans="14:37" x14ac:dyDescent="0.2">
      <c r="N395" s="23"/>
      <c r="O395" s="23"/>
      <c r="P395" s="23"/>
      <c r="Q395" s="23"/>
      <c r="R395" s="23"/>
      <c r="S395" s="23"/>
      <c r="T395" s="23"/>
      <c r="U395" s="23"/>
      <c r="V395" s="23"/>
      <c r="W395" s="23"/>
      <c r="X395" s="23"/>
      <c r="Y395" s="23"/>
      <c r="Z395" s="23"/>
      <c r="AA395" s="23"/>
      <c r="AG395" s="23"/>
      <c r="AH395" s="23"/>
      <c r="AK395" s="23"/>
    </row>
    <row r="396" spans="14:37" x14ac:dyDescent="0.2">
      <c r="N396" s="23"/>
      <c r="O396" s="23"/>
      <c r="P396" s="23"/>
      <c r="Q396" s="23"/>
      <c r="R396" s="23"/>
      <c r="S396" s="23"/>
      <c r="T396" s="23"/>
      <c r="U396" s="23"/>
      <c r="V396" s="23"/>
      <c r="W396" s="23"/>
      <c r="X396" s="23"/>
      <c r="Y396" s="23"/>
      <c r="Z396" s="23"/>
      <c r="AA396" s="23"/>
      <c r="AG396" s="23"/>
      <c r="AH396" s="23"/>
      <c r="AK396" s="23"/>
    </row>
    <row r="397" spans="14:37" x14ac:dyDescent="0.2">
      <c r="N397" s="23"/>
      <c r="O397" s="23"/>
      <c r="P397" s="23"/>
      <c r="Q397" s="23"/>
      <c r="R397" s="23"/>
      <c r="S397" s="23"/>
      <c r="T397" s="23"/>
      <c r="U397" s="23"/>
      <c r="V397" s="23"/>
      <c r="W397" s="23"/>
      <c r="X397" s="23"/>
      <c r="Y397" s="23"/>
      <c r="Z397" s="23"/>
      <c r="AA397" s="23"/>
      <c r="AG397" s="23"/>
      <c r="AH397" s="23"/>
      <c r="AK397" s="23"/>
    </row>
    <row r="398" spans="14:37" x14ac:dyDescent="0.2">
      <c r="N398" s="23"/>
      <c r="O398" s="23"/>
      <c r="P398" s="23"/>
      <c r="Q398" s="23"/>
      <c r="R398" s="23"/>
      <c r="S398" s="23"/>
      <c r="T398" s="23"/>
      <c r="U398" s="23"/>
      <c r="V398" s="23"/>
      <c r="W398" s="23"/>
      <c r="X398" s="23"/>
      <c r="Y398" s="23"/>
      <c r="Z398" s="23"/>
      <c r="AA398" s="23"/>
      <c r="AG398" s="23"/>
      <c r="AH398" s="23"/>
      <c r="AK398" s="23"/>
    </row>
    <row r="399" spans="14:37" x14ac:dyDescent="0.2">
      <c r="N399" s="23"/>
      <c r="O399" s="23"/>
      <c r="P399" s="23"/>
      <c r="Q399" s="23"/>
      <c r="R399" s="23"/>
      <c r="S399" s="23"/>
      <c r="T399" s="23"/>
      <c r="U399" s="23"/>
      <c r="V399" s="23"/>
      <c r="W399" s="23"/>
      <c r="X399" s="23"/>
      <c r="Y399" s="23"/>
      <c r="Z399" s="23"/>
      <c r="AA399" s="23"/>
      <c r="AG399" s="23"/>
      <c r="AH399" s="23"/>
      <c r="AK399" s="23"/>
    </row>
    <row r="400" spans="14:37" x14ac:dyDescent="0.2">
      <c r="N400" s="23"/>
      <c r="O400" s="23"/>
      <c r="P400" s="23"/>
      <c r="Q400" s="23"/>
      <c r="R400" s="23"/>
      <c r="S400" s="23"/>
      <c r="T400" s="23"/>
      <c r="U400" s="23"/>
      <c r="V400" s="23"/>
      <c r="W400" s="23"/>
      <c r="X400" s="23"/>
      <c r="Y400" s="23"/>
      <c r="Z400" s="23"/>
      <c r="AA400" s="23"/>
      <c r="AG400" s="23"/>
      <c r="AH400" s="23"/>
      <c r="AK400" s="23"/>
    </row>
    <row r="401" spans="14:37" x14ac:dyDescent="0.2">
      <c r="N401" s="23"/>
      <c r="O401" s="23"/>
      <c r="P401" s="23"/>
      <c r="Q401" s="23"/>
      <c r="R401" s="23"/>
      <c r="S401" s="23"/>
      <c r="T401" s="23"/>
      <c r="U401" s="23"/>
      <c r="V401" s="23"/>
      <c r="W401" s="23"/>
      <c r="X401" s="23"/>
      <c r="Y401" s="23"/>
      <c r="Z401" s="23"/>
      <c r="AA401" s="23"/>
      <c r="AG401" s="23"/>
      <c r="AH401" s="23"/>
      <c r="AK401" s="23"/>
    </row>
    <row r="402" spans="14:37" x14ac:dyDescent="0.2">
      <c r="N402" s="23"/>
      <c r="O402" s="23"/>
      <c r="P402" s="23"/>
      <c r="Q402" s="23"/>
      <c r="R402" s="23"/>
      <c r="S402" s="23"/>
      <c r="T402" s="23"/>
      <c r="U402" s="23"/>
      <c r="V402" s="23"/>
      <c r="W402" s="23"/>
      <c r="X402" s="23"/>
      <c r="Y402" s="23"/>
      <c r="Z402" s="23"/>
      <c r="AA402" s="23"/>
      <c r="AG402" s="23"/>
      <c r="AH402" s="23"/>
      <c r="AK402" s="23"/>
    </row>
    <row r="403" spans="14:37" x14ac:dyDescent="0.2">
      <c r="N403" s="23"/>
      <c r="O403" s="23"/>
      <c r="P403" s="23"/>
      <c r="Q403" s="23"/>
      <c r="R403" s="23"/>
      <c r="S403" s="23"/>
      <c r="T403" s="23"/>
      <c r="U403" s="23"/>
      <c r="V403" s="23"/>
      <c r="W403" s="23"/>
      <c r="X403" s="23"/>
      <c r="Y403" s="23"/>
      <c r="Z403" s="23"/>
      <c r="AA403" s="23"/>
      <c r="AG403" s="23"/>
      <c r="AH403" s="23"/>
      <c r="AK403" s="23"/>
    </row>
    <row r="404" spans="14:37" x14ac:dyDescent="0.2">
      <c r="N404" s="23"/>
      <c r="O404" s="23"/>
      <c r="P404" s="23"/>
      <c r="Q404" s="23"/>
      <c r="R404" s="23"/>
      <c r="S404" s="23"/>
      <c r="T404" s="23"/>
      <c r="U404" s="23"/>
      <c r="V404" s="23"/>
      <c r="W404" s="23"/>
      <c r="X404" s="23"/>
      <c r="Y404" s="23"/>
      <c r="Z404" s="23"/>
      <c r="AA404" s="23"/>
      <c r="AG404" s="23"/>
      <c r="AH404" s="23"/>
      <c r="AK404" s="23"/>
    </row>
    <row r="405" spans="14:37" x14ac:dyDescent="0.2">
      <c r="N405" s="23"/>
      <c r="O405" s="23"/>
      <c r="P405" s="23"/>
      <c r="Q405" s="23"/>
      <c r="R405" s="23"/>
      <c r="S405" s="23"/>
      <c r="T405" s="23"/>
      <c r="U405" s="23"/>
      <c r="V405" s="23"/>
      <c r="W405" s="23"/>
      <c r="X405" s="23"/>
      <c r="Y405" s="23"/>
      <c r="Z405" s="23"/>
      <c r="AA405" s="23"/>
      <c r="AG405" s="23"/>
      <c r="AH405" s="23"/>
      <c r="AK405" s="23"/>
    </row>
    <row r="406" spans="14:37" x14ac:dyDescent="0.2">
      <c r="N406" s="23"/>
      <c r="O406" s="23"/>
      <c r="P406" s="23"/>
      <c r="Q406" s="23"/>
      <c r="R406" s="23"/>
      <c r="S406" s="23"/>
      <c r="T406" s="23"/>
      <c r="U406" s="23"/>
      <c r="V406" s="23"/>
      <c r="W406" s="23"/>
      <c r="X406" s="23"/>
      <c r="Y406" s="23"/>
      <c r="Z406" s="23"/>
      <c r="AA406" s="23"/>
      <c r="AG406" s="23"/>
      <c r="AH406" s="23"/>
      <c r="AK406" s="23"/>
    </row>
    <row r="407" spans="14:37" x14ac:dyDescent="0.2">
      <c r="N407" s="23"/>
      <c r="O407" s="23"/>
      <c r="P407" s="23"/>
      <c r="Q407" s="23"/>
      <c r="R407" s="23"/>
      <c r="S407" s="23"/>
      <c r="T407" s="23"/>
      <c r="U407" s="23"/>
      <c r="V407" s="23"/>
      <c r="W407" s="23"/>
      <c r="X407" s="23"/>
      <c r="Y407" s="23"/>
      <c r="Z407" s="23"/>
      <c r="AA407" s="23"/>
      <c r="AG407" s="23"/>
      <c r="AH407" s="23"/>
      <c r="AK407" s="23"/>
    </row>
    <row r="408" spans="14:37" x14ac:dyDescent="0.2">
      <c r="N408" s="23"/>
      <c r="O408" s="23"/>
      <c r="P408" s="23"/>
      <c r="Q408" s="23"/>
      <c r="R408" s="23"/>
      <c r="S408" s="23"/>
      <c r="T408" s="23"/>
      <c r="U408" s="23"/>
      <c r="V408" s="23"/>
      <c r="W408" s="23"/>
      <c r="X408" s="23"/>
      <c r="Y408" s="23"/>
      <c r="Z408" s="23"/>
      <c r="AA408" s="23"/>
      <c r="AG408" s="23"/>
      <c r="AH408" s="23"/>
      <c r="AK408" s="23"/>
    </row>
    <row r="409" spans="14:37" x14ac:dyDescent="0.2">
      <c r="N409" s="23"/>
      <c r="O409" s="23"/>
      <c r="P409" s="23"/>
      <c r="Q409" s="23"/>
      <c r="R409" s="23"/>
      <c r="S409" s="23"/>
      <c r="T409" s="23"/>
      <c r="U409" s="23"/>
      <c r="V409" s="23"/>
      <c r="W409" s="23"/>
      <c r="X409" s="23"/>
      <c r="Y409" s="23"/>
      <c r="Z409" s="23"/>
      <c r="AA409" s="23"/>
      <c r="AG409" s="23"/>
      <c r="AH409" s="23"/>
      <c r="AK409" s="23"/>
    </row>
    <row r="410" spans="14:37" x14ac:dyDescent="0.2">
      <c r="N410" s="23"/>
      <c r="O410" s="23"/>
      <c r="P410" s="23"/>
      <c r="Q410" s="23"/>
      <c r="R410" s="23"/>
      <c r="S410" s="23"/>
      <c r="T410" s="23"/>
      <c r="U410" s="23"/>
      <c r="V410" s="23"/>
      <c r="W410" s="23"/>
      <c r="X410" s="23"/>
      <c r="Y410" s="23"/>
      <c r="Z410" s="23"/>
      <c r="AA410" s="23"/>
      <c r="AG410" s="23"/>
      <c r="AH410" s="23"/>
      <c r="AK410" s="23"/>
    </row>
    <row r="411" spans="14:37" x14ac:dyDescent="0.2">
      <c r="N411" s="23"/>
      <c r="O411" s="23"/>
      <c r="P411" s="23"/>
      <c r="Q411" s="23"/>
      <c r="R411" s="23"/>
      <c r="S411" s="23"/>
      <c r="T411" s="23"/>
      <c r="U411" s="23"/>
      <c r="V411" s="23"/>
      <c r="W411" s="23"/>
      <c r="X411" s="23"/>
      <c r="Y411" s="23"/>
      <c r="Z411" s="23"/>
      <c r="AA411" s="23"/>
      <c r="AG411" s="23"/>
      <c r="AH411" s="23"/>
      <c r="AK411" s="23"/>
    </row>
    <row r="412" spans="14:37" x14ac:dyDescent="0.2">
      <c r="N412" s="23"/>
      <c r="O412" s="23"/>
      <c r="P412" s="23"/>
      <c r="Q412" s="23"/>
      <c r="R412" s="23"/>
      <c r="S412" s="23"/>
      <c r="T412" s="23"/>
      <c r="U412" s="23"/>
      <c r="V412" s="23"/>
      <c r="W412" s="23"/>
      <c r="X412" s="23"/>
      <c r="Y412" s="23"/>
      <c r="Z412" s="23"/>
      <c r="AA412" s="23"/>
      <c r="AG412" s="23"/>
      <c r="AH412" s="23"/>
      <c r="AK412" s="23"/>
    </row>
    <row r="413" spans="14:37" x14ac:dyDescent="0.2">
      <c r="N413" s="23"/>
      <c r="O413" s="23"/>
      <c r="P413" s="23"/>
      <c r="Q413" s="23"/>
      <c r="R413" s="23"/>
      <c r="S413" s="23"/>
      <c r="T413" s="23"/>
      <c r="U413" s="23"/>
      <c r="V413" s="23"/>
      <c r="W413" s="23"/>
      <c r="X413" s="23"/>
      <c r="Y413" s="23"/>
      <c r="Z413" s="23"/>
      <c r="AA413" s="23"/>
      <c r="AG413" s="23"/>
      <c r="AH413" s="23"/>
      <c r="AK413" s="23"/>
    </row>
    <row r="414" spans="14:37" x14ac:dyDescent="0.2">
      <c r="N414" s="23"/>
      <c r="O414" s="23"/>
      <c r="P414" s="23"/>
      <c r="Q414" s="23"/>
      <c r="R414" s="23"/>
      <c r="S414" s="23"/>
      <c r="T414" s="23"/>
      <c r="U414" s="23"/>
      <c r="V414" s="23"/>
      <c r="W414" s="23"/>
      <c r="X414" s="23"/>
      <c r="Y414" s="23"/>
      <c r="Z414" s="23"/>
      <c r="AA414" s="23"/>
      <c r="AG414" s="23"/>
      <c r="AH414" s="23"/>
      <c r="AK414" s="23"/>
    </row>
    <row r="415" spans="14:37" x14ac:dyDescent="0.2">
      <c r="N415" s="23"/>
      <c r="O415" s="23"/>
      <c r="P415" s="23"/>
      <c r="Q415" s="23"/>
      <c r="R415" s="23"/>
      <c r="S415" s="23"/>
      <c r="T415" s="23"/>
      <c r="U415" s="23"/>
      <c r="V415" s="23"/>
      <c r="W415" s="23"/>
      <c r="X415" s="23"/>
      <c r="Y415" s="23"/>
      <c r="Z415" s="23"/>
      <c r="AA415" s="23"/>
      <c r="AG415" s="23"/>
      <c r="AH415" s="23"/>
      <c r="AK415" s="23"/>
    </row>
    <row r="416" spans="14:37" x14ac:dyDescent="0.2">
      <c r="N416" s="23"/>
      <c r="O416" s="23"/>
      <c r="P416" s="23"/>
      <c r="Q416" s="23"/>
      <c r="R416" s="23"/>
      <c r="S416" s="23"/>
      <c r="T416" s="23"/>
      <c r="U416" s="23"/>
      <c r="V416" s="23"/>
      <c r="W416" s="23"/>
      <c r="X416" s="23"/>
      <c r="Y416" s="23"/>
      <c r="Z416" s="23"/>
      <c r="AA416" s="23"/>
      <c r="AG416" s="23"/>
      <c r="AH416" s="23"/>
      <c r="AK416" s="23"/>
    </row>
    <row r="417" spans="14:37" x14ac:dyDescent="0.2">
      <c r="N417" s="23"/>
      <c r="O417" s="23"/>
      <c r="P417" s="23"/>
      <c r="Q417" s="23"/>
      <c r="R417" s="23"/>
      <c r="S417" s="23"/>
      <c r="T417" s="23"/>
      <c r="U417" s="23"/>
      <c r="V417" s="23"/>
      <c r="W417" s="23"/>
      <c r="X417" s="23"/>
      <c r="Y417" s="23"/>
      <c r="Z417" s="23"/>
      <c r="AA417" s="23"/>
      <c r="AG417" s="23"/>
      <c r="AH417" s="23"/>
      <c r="AK417" s="23"/>
    </row>
    <row r="418" spans="14:37" x14ac:dyDescent="0.2">
      <c r="N418" s="23"/>
      <c r="O418" s="23"/>
      <c r="P418" s="23"/>
      <c r="Q418" s="23"/>
      <c r="R418" s="23"/>
      <c r="S418" s="23"/>
      <c r="T418" s="23"/>
      <c r="U418" s="23"/>
      <c r="V418" s="23"/>
      <c r="W418" s="23"/>
      <c r="X418" s="23"/>
      <c r="Y418" s="23"/>
      <c r="Z418" s="23"/>
      <c r="AA418" s="23"/>
      <c r="AG418" s="23"/>
      <c r="AH418" s="23"/>
      <c r="AK418" s="23"/>
    </row>
    <row r="419" spans="14:37" x14ac:dyDescent="0.2">
      <c r="N419" s="23"/>
      <c r="O419" s="23"/>
      <c r="P419" s="23"/>
      <c r="Q419" s="23"/>
      <c r="R419" s="23"/>
      <c r="S419" s="23"/>
      <c r="T419" s="23"/>
      <c r="U419" s="23"/>
      <c r="V419" s="23"/>
      <c r="W419" s="23"/>
      <c r="X419" s="23"/>
      <c r="Y419" s="23"/>
      <c r="Z419" s="23"/>
      <c r="AA419" s="23"/>
      <c r="AG419" s="23"/>
      <c r="AH419" s="23"/>
      <c r="AK419" s="23"/>
    </row>
    <row r="420" spans="14:37" x14ac:dyDescent="0.2">
      <c r="N420" s="23"/>
      <c r="O420" s="23"/>
      <c r="P420" s="23"/>
      <c r="Q420" s="23"/>
      <c r="R420" s="23"/>
      <c r="S420" s="23"/>
      <c r="T420" s="23"/>
      <c r="U420" s="23"/>
      <c r="V420" s="23"/>
      <c r="W420" s="23"/>
      <c r="X420" s="23"/>
      <c r="Y420" s="23"/>
      <c r="Z420" s="23"/>
      <c r="AA420" s="23"/>
      <c r="AG420" s="23"/>
      <c r="AH420" s="23"/>
      <c r="AK420" s="23"/>
    </row>
    <row r="421" spans="14:37" x14ac:dyDescent="0.2">
      <c r="N421" s="23"/>
      <c r="O421" s="23"/>
      <c r="P421" s="23"/>
      <c r="Q421" s="23"/>
      <c r="R421" s="23"/>
      <c r="S421" s="23"/>
      <c r="T421" s="23"/>
      <c r="U421" s="23"/>
      <c r="V421" s="23"/>
      <c r="W421" s="23"/>
      <c r="X421" s="23"/>
      <c r="Y421" s="23"/>
      <c r="Z421" s="23"/>
      <c r="AA421" s="23"/>
      <c r="AG421" s="23"/>
      <c r="AH421" s="23"/>
      <c r="AK421" s="23"/>
    </row>
    <row r="422" spans="14:37" x14ac:dyDescent="0.2">
      <c r="N422" s="23"/>
      <c r="O422" s="23"/>
      <c r="P422" s="23"/>
      <c r="Q422" s="23"/>
      <c r="R422" s="23"/>
      <c r="S422" s="23"/>
      <c r="T422" s="23"/>
      <c r="U422" s="23"/>
      <c r="V422" s="23"/>
      <c r="W422" s="23"/>
      <c r="X422" s="23"/>
      <c r="Y422" s="23"/>
      <c r="Z422" s="23"/>
      <c r="AA422" s="23"/>
      <c r="AG422" s="23"/>
      <c r="AH422" s="23"/>
      <c r="AK422" s="23"/>
    </row>
    <row r="423" spans="14:37" x14ac:dyDescent="0.2">
      <c r="N423" s="23"/>
      <c r="O423" s="23"/>
      <c r="P423" s="23"/>
      <c r="Q423" s="23"/>
      <c r="R423" s="23"/>
      <c r="S423" s="23"/>
      <c r="T423" s="23"/>
      <c r="U423" s="23"/>
      <c r="V423" s="23"/>
      <c r="W423" s="23"/>
      <c r="X423" s="23"/>
      <c r="Y423" s="23"/>
      <c r="Z423" s="23"/>
      <c r="AA423" s="23"/>
      <c r="AG423" s="23"/>
      <c r="AH423" s="23"/>
      <c r="AK423" s="23"/>
    </row>
    <row r="424" spans="14:37" x14ac:dyDescent="0.2">
      <c r="N424" s="23"/>
      <c r="O424" s="23"/>
      <c r="P424" s="23"/>
      <c r="Q424" s="23"/>
      <c r="R424" s="23"/>
      <c r="S424" s="23"/>
      <c r="T424" s="23"/>
      <c r="U424" s="23"/>
      <c r="V424" s="23"/>
      <c r="W424" s="23"/>
      <c r="X424" s="23"/>
      <c r="Y424" s="23"/>
      <c r="Z424" s="23"/>
      <c r="AA424" s="23"/>
      <c r="AG424" s="23"/>
      <c r="AH424" s="23"/>
      <c r="AK424" s="23"/>
    </row>
    <row r="425" spans="14:37" x14ac:dyDescent="0.2">
      <c r="N425" s="23"/>
      <c r="O425" s="23"/>
      <c r="P425" s="23"/>
      <c r="Q425" s="23"/>
      <c r="R425" s="23"/>
      <c r="S425" s="23"/>
      <c r="T425" s="23"/>
      <c r="U425" s="23"/>
      <c r="V425" s="23"/>
      <c r="W425" s="23"/>
      <c r="X425" s="23"/>
      <c r="Y425" s="23"/>
      <c r="Z425" s="23"/>
      <c r="AA425" s="23"/>
      <c r="AG425" s="23"/>
      <c r="AH425" s="23"/>
      <c r="AK425" s="23"/>
    </row>
    <row r="426" spans="14:37" x14ac:dyDescent="0.2">
      <c r="N426" s="23"/>
      <c r="O426" s="23"/>
      <c r="P426" s="23"/>
      <c r="Q426" s="23"/>
      <c r="R426" s="23"/>
      <c r="S426" s="23"/>
      <c r="T426" s="23"/>
      <c r="U426" s="23"/>
      <c r="V426" s="23"/>
      <c r="W426" s="23"/>
      <c r="X426" s="23"/>
      <c r="Y426" s="23"/>
      <c r="Z426" s="23"/>
      <c r="AA426" s="23"/>
      <c r="AG426" s="23"/>
      <c r="AH426" s="23"/>
      <c r="AK426" s="23"/>
    </row>
    <row r="427" spans="14:37" x14ac:dyDescent="0.2">
      <c r="N427" s="23"/>
      <c r="O427" s="23"/>
      <c r="P427" s="23"/>
      <c r="Q427" s="23"/>
      <c r="R427" s="23"/>
      <c r="S427" s="23"/>
      <c r="T427" s="23"/>
      <c r="U427" s="23"/>
      <c r="V427" s="23"/>
      <c r="W427" s="23"/>
      <c r="X427" s="23"/>
      <c r="Y427" s="23"/>
      <c r="Z427" s="23"/>
      <c r="AA427" s="23"/>
      <c r="AG427" s="23"/>
      <c r="AH427" s="23"/>
      <c r="AK427" s="23"/>
    </row>
    <row r="428" spans="14:37" x14ac:dyDescent="0.2">
      <c r="N428" s="23"/>
      <c r="O428" s="23"/>
      <c r="P428" s="23"/>
      <c r="Q428" s="23"/>
      <c r="R428" s="23"/>
      <c r="S428" s="23"/>
      <c r="T428" s="23"/>
      <c r="U428" s="23"/>
      <c r="V428" s="23"/>
      <c r="W428" s="23"/>
      <c r="X428" s="23"/>
      <c r="Y428" s="23"/>
      <c r="Z428" s="23"/>
      <c r="AA428" s="23"/>
      <c r="AG428" s="23"/>
      <c r="AH428" s="23"/>
      <c r="AK428" s="23"/>
    </row>
    <row r="429" spans="14:37" x14ac:dyDescent="0.2">
      <c r="N429" s="23"/>
      <c r="O429" s="23"/>
      <c r="P429" s="23"/>
      <c r="Q429" s="23"/>
      <c r="R429" s="23"/>
      <c r="S429" s="23"/>
      <c r="T429" s="23"/>
      <c r="U429" s="23"/>
      <c r="V429" s="23"/>
      <c r="W429" s="23"/>
      <c r="X429" s="23"/>
      <c r="Y429" s="23"/>
      <c r="Z429" s="23"/>
      <c r="AA429" s="23"/>
      <c r="AG429" s="23"/>
      <c r="AH429" s="23"/>
      <c r="AK429" s="23"/>
    </row>
    <row r="430" spans="14:37" x14ac:dyDescent="0.2">
      <c r="N430" s="23"/>
      <c r="O430" s="23"/>
      <c r="P430" s="23"/>
      <c r="Q430" s="23"/>
      <c r="R430" s="23"/>
      <c r="S430" s="23"/>
      <c r="T430" s="23"/>
      <c r="U430" s="23"/>
      <c r="V430" s="23"/>
      <c r="W430" s="23"/>
      <c r="X430" s="23"/>
      <c r="Y430" s="23"/>
      <c r="Z430" s="23"/>
      <c r="AA430" s="23"/>
      <c r="AG430" s="23"/>
      <c r="AH430" s="23"/>
      <c r="AK430" s="23"/>
    </row>
    <row r="431" spans="14:37" x14ac:dyDescent="0.2">
      <c r="N431" s="23"/>
      <c r="O431" s="23"/>
      <c r="P431" s="23"/>
      <c r="Q431" s="23"/>
      <c r="R431" s="23"/>
      <c r="S431" s="23"/>
      <c r="T431" s="23"/>
      <c r="U431" s="23"/>
      <c r="V431" s="23"/>
      <c r="W431" s="23"/>
      <c r="X431" s="23"/>
      <c r="Y431" s="23"/>
      <c r="Z431" s="23"/>
      <c r="AA431" s="23"/>
      <c r="AG431" s="23"/>
      <c r="AH431" s="23"/>
      <c r="AK431" s="23"/>
    </row>
    <row r="432" spans="14:37" x14ac:dyDescent="0.2">
      <c r="N432" s="23"/>
      <c r="O432" s="23"/>
      <c r="P432" s="23"/>
      <c r="Q432" s="23"/>
      <c r="R432" s="23"/>
      <c r="S432" s="23"/>
      <c r="T432" s="23"/>
      <c r="U432" s="23"/>
      <c r="V432" s="23"/>
      <c r="W432" s="23"/>
      <c r="X432" s="23"/>
      <c r="Y432" s="23"/>
      <c r="Z432" s="23"/>
      <c r="AA432" s="23"/>
      <c r="AG432" s="23"/>
      <c r="AH432" s="23"/>
      <c r="AK432" s="23"/>
    </row>
    <row r="433" spans="14:37" x14ac:dyDescent="0.2">
      <c r="N433" s="23"/>
      <c r="O433" s="23"/>
      <c r="P433" s="23"/>
      <c r="Q433" s="23"/>
      <c r="R433" s="23"/>
      <c r="S433" s="23"/>
      <c r="T433" s="23"/>
      <c r="U433" s="23"/>
      <c r="V433" s="23"/>
      <c r="W433" s="23"/>
      <c r="X433" s="23"/>
      <c r="Y433" s="23"/>
      <c r="Z433" s="23"/>
      <c r="AA433" s="23"/>
      <c r="AG433" s="23"/>
      <c r="AH433" s="23"/>
      <c r="AK433" s="23"/>
    </row>
    <row r="434" spans="14:37" x14ac:dyDescent="0.2">
      <c r="N434" s="23"/>
      <c r="O434" s="23"/>
      <c r="P434" s="23"/>
      <c r="Q434" s="23"/>
      <c r="R434" s="23"/>
      <c r="S434" s="23"/>
      <c r="T434" s="23"/>
      <c r="U434" s="23"/>
      <c r="V434" s="23"/>
      <c r="W434" s="23"/>
      <c r="X434" s="23"/>
      <c r="Y434" s="23"/>
      <c r="Z434" s="23"/>
      <c r="AA434" s="23"/>
      <c r="AG434" s="23"/>
      <c r="AH434" s="23"/>
      <c r="AK434" s="23"/>
    </row>
    <row r="435" spans="14:37" x14ac:dyDescent="0.2">
      <c r="N435" s="23"/>
      <c r="O435" s="23"/>
      <c r="P435" s="23"/>
      <c r="Q435" s="23"/>
      <c r="R435" s="23"/>
      <c r="S435" s="23"/>
      <c r="T435" s="23"/>
      <c r="U435" s="23"/>
      <c r="V435" s="23"/>
      <c r="W435" s="23"/>
      <c r="X435" s="23"/>
      <c r="Y435" s="23"/>
      <c r="Z435" s="23"/>
      <c r="AA435" s="23"/>
      <c r="AG435" s="23"/>
      <c r="AH435" s="23"/>
      <c r="AK435" s="23"/>
    </row>
    <row r="436" spans="14:37" x14ac:dyDescent="0.2">
      <c r="N436" s="23"/>
      <c r="O436" s="23"/>
      <c r="P436" s="23"/>
      <c r="Q436" s="23"/>
      <c r="R436" s="23"/>
      <c r="S436" s="23"/>
      <c r="T436" s="23"/>
      <c r="U436" s="23"/>
      <c r="V436" s="23"/>
      <c r="W436" s="23"/>
      <c r="X436" s="23"/>
      <c r="Y436" s="23"/>
      <c r="Z436" s="23"/>
      <c r="AA436" s="23"/>
      <c r="AG436" s="23"/>
      <c r="AH436" s="23"/>
      <c r="AK436" s="23"/>
    </row>
    <row r="437" spans="14:37" x14ac:dyDescent="0.2">
      <c r="N437" s="23"/>
      <c r="O437" s="23"/>
      <c r="P437" s="23"/>
      <c r="Q437" s="23"/>
      <c r="R437" s="23"/>
      <c r="S437" s="23"/>
      <c r="T437" s="23"/>
      <c r="U437" s="23"/>
      <c r="V437" s="23"/>
      <c r="W437" s="23"/>
      <c r="X437" s="23"/>
      <c r="Y437" s="23"/>
      <c r="Z437" s="23"/>
      <c r="AA437" s="23"/>
      <c r="AG437" s="23"/>
      <c r="AH437" s="23"/>
      <c r="AK437" s="23"/>
    </row>
    <row r="438" spans="14:37" x14ac:dyDescent="0.2">
      <c r="N438" s="23"/>
      <c r="O438" s="23"/>
      <c r="P438" s="23"/>
      <c r="Q438" s="23"/>
      <c r="R438" s="23"/>
      <c r="S438" s="23"/>
      <c r="T438" s="23"/>
      <c r="U438" s="23"/>
      <c r="V438" s="23"/>
      <c r="W438" s="23"/>
      <c r="X438" s="23"/>
      <c r="Y438" s="23"/>
      <c r="Z438" s="23"/>
      <c r="AA438" s="23"/>
      <c r="AG438" s="23"/>
      <c r="AH438" s="23"/>
      <c r="AK438" s="23"/>
    </row>
    <row r="439" spans="14:37" x14ac:dyDescent="0.2">
      <c r="N439" s="23"/>
      <c r="O439" s="23"/>
      <c r="P439" s="23"/>
      <c r="Q439" s="23"/>
      <c r="R439" s="23"/>
      <c r="S439" s="23"/>
      <c r="T439" s="23"/>
      <c r="U439" s="23"/>
      <c r="V439" s="23"/>
      <c r="W439" s="23"/>
      <c r="X439" s="23"/>
      <c r="Y439" s="23"/>
      <c r="Z439" s="23"/>
      <c r="AA439" s="23"/>
      <c r="AG439" s="23"/>
      <c r="AH439" s="23"/>
      <c r="AK439" s="23"/>
    </row>
    <row r="440" spans="14:37" x14ac:dyDescent="0.2">
      <c r="N440" s="23"/>
      <c r="O440" s="23"/>
      <c r="P440" s="23"/>
      <c r="Q440" s="23"/>
      <c r="R440" s="23"/>
      <c r="S440" s="23"/>
      <c r="T440" s="23"/>
      <c r="U440" s="23"/>
      <c r="V440" s="23"/>
      <c r="W440" s="23"/>
      <c r="X440" s="23"/>
      <c r="Y440" s="23"/>
      <c r="Z440" s="23"/>
      <c r="AA440" s="23"/>
      <c r="AG440" s="23"/>
      <c r="AH440" s="23"/>
      <c r="AK440" s="23"/>
    </row>
    <row r="441" spans="14:37" x14ac:dyDescent="0.2">
      <c r="N441" s="23"/>
      <c r="O441" s="23"/>
      <c r="P441" s="23"/>
      <c r="Q441" s="23"/>
      <c r="R441" s="23"/>
      <c r="S441" s="23"/>
      <c r="T441" s="23"/>
      <c r="U441" s="23"/>
      <c r="V441" s="23"/>
      <c r="W441" s="23"/>
      <c r="X441" s="23"/>
      <c r="Y441" s="23"/>
      <c r="Z441" s="23"/>
      <c r="AA441" s="23"/>
      <c r="AG441" s="23"/>
      <c r="AH441" s="23"/>
      <c r="AK441" s="23"/>
    </row>
    <row r="442" spans="14:37" x14ac:dyDescent="0.2">
      <c r="N442" s="23"/>
      <c r="O442" s="23"/>
      <c r="P442" s="23"/>
      <c r="Q442" s="23"/>
      <c r="R442" s="23"/>
      <c r="S442" s="23"/>
      <c r="T442" s="23"/>
      <c r="U442" s="23"/>
      <c r="V442" s="23"/>
      <c r="W442" s="23"/>
      <c r="X442" s="23"/>
      <c r="Y442" s="23"/>
      <c r="Z442" s="23"/>
      <c r="AA442" s="23"/>
      <c r="AG442" s="23"/>
      <c r="AH442" s="23"/>
      <c r="AK442" s="23"/>
    </row>
    <row r="443" spans="14:37" x14ac:dyDescent="0.2">
      <c r="N443" s="23"/>
      <c r="O443" s="23"/>
      <c r="P443" s="23"/>
      <c r="Q443" s="23"/>
      <c r="R443" s="23"/>
      <c r="S443" s="23"/>
      <c r="T443" s="23"/>
      <c r="U443" s="23"/>
      <c r="V443" s="23"/>
      <c r="W443" s="23"/>
      <c r="X443" s="23"/>
      <c r="Y443" s="23"/>
      <c r="Z443" s="23"/>
      <c r="AA443" s="23"/>
      <c r="AG443" s="23"/>
      <c r="AH443" s="23"/>
      <c r="AK443" s="23"/>
    </row>
    <row r="444" spans="14:37" x14ac:dyDescent="0.2">
      <c r="N444" s="23"/>
      <c r="O444" s="23"/>
      <c r="P444" s="23"/>
      <c r="Q444" s="23"/>
      <c r="R444" s="23"/>
      <c r="S444" s="23"/>
      <c r="T444" s="23"/>
      <c r="U444" s="23"/>
      <c r="V444" s="23"/>
      <c r="W444" s="23"/>
      <c r="X444" s="23"/>
      <c r="Y444" s="23"/>
      <c r="Z444" s="23"/>
      <c r="AA444" s="23"/>
      <c r="AG444" s="23"/>
      <c r="AH444" s="23"/>
      <c r="AK444" s="23"/>
    </row>
    <row r="445" spans="14:37" x14ac:dyDescent="0.2">
      <c r="N445" s="23"/>
      <c r="O445" s="23"/>
      <c r="P445" s="23"/>
      <c r="Q445" s="23"/>
      <c r="R445" s="23"/>
      <c r="S445" s="23"/>
      <c r="T445" s="23"/>
      <c r="U445" s="23"/>
      <c r="V445" s="23"/>
      <c r="W445" s="23"/>
      <c r="X445" s="23"/>
      <c r="Y445" s="23"/>
      <c r="Z445" s="23"/>
      <c r="AA445" s="23"/>
      <c r="AG445" s="23"/>
      <c r="AH445" s="23"/>
      <c r="AK445" s="23"/>
    </row>
    <row r="446" spans="14:37" x14ac:dyDescent="0.2">
      <c r="N446" s="23"/>
      <c r="O446" s="23"/>
      <c r="P446" s="23"/>
      <c r="Q446" s="23"/>
      <c r="R446" s="23"/>
      <c r="S446" s="23"/>
      <c r="T446" s="23"/>
      <c r="U446" s="23"/>
      <c r="V446" s="23"/>
      <c r="W446" s="23"/>
      <c r="X446" s="23"/>
      <c r="Y446" s="23"/>
      <c r="Z446" s="23"/>
      <c r="AA446" s="23"/>
      <c r="AG446" s="23"/>
      <c r="AH446" s="23"/>
      <c r="AK446" s="23"/>
    </row>
    <row r="447" spans="14:37" x14ac:dyDescent="0.2">
      <c r="N447" s="23"/>
      <c r="O447" s="23"/>
      <c r="P447" s="23"/>
      <c r="Q447" s="23"/>
      <c r="R447" s="23"/>
      <c r="S447" s="23"/>
      <c r="T447" s="23"/>
      <c r="U447" s="23"/>
      <c r="V447" s="23"/>
      <c r="W447" s="23"/>
      <c r="X447" s="23"/>
      <c r="Y447" s="23"/>
      <c r="Z447" s="23"/>
      <c r="AA447" s="23"/>
      <c r="AG447" s="23"/>
      <c r="AH447" s="23"/>
      <c r="AK447" s="23"/>
    </row>
    <row r="448" spans="14:37" x14ac:dyDescent="0.2">
      <c r="N448" s="23"/>
      <c r="O448" s="23"/>
      <c r="P448" s="23"/>
      <c r="Q448" s="23"/>
      <c r="R448" s="23"/>
      <c r="S448" s="23"/>
      <c r="T448" s="23"/>
      <c r="U448" s="23"/>
      <c r="V448" s="23"/>
      <c r="W448" s="23"/>
      <c r="X448" s="23"/>
      <c r="Y448" s="23"/>
      <c r="Z448" s="23"/>
      <c r="AA448" s="23"/>
      <c r="AG448" s="23"/>
      <c r="AH448" s="23"/>
      <c r="AK448" s="23"/>
    </row>
    <row r="449" spans="14:37" x14ac:dyDescent="0.2">
      <c r="N449" s="23"/>
      <c r="O449" s="23"/>
      <c r="P449" s="23"/>
      <c r="Q449" s="23"/>
      <c r="R449" s="23"/>
      <c r="S449" s="23"/>
      <c r="T449" s="23"/>
      <c r="U449" s="23"/>
      <c r="V449" s="23"/>
      <c r="W449" s="23"/>
      <c r="X449" s="23"/>
      <c r="Y449" s="23"/>
      <c r="Z449" s="23"/>
      <c r="AA449" s="23"/>
      <c r="AG449" s="23"/>
      <c r="AH449" s="23"/>
      <c r="AK449" s="23"/>
    </row>
    <row r="450" spans="14:37" x14ac:dyDescent="0.2">
      <c r="N450" s="23"/>
      <c r="O450" s="23"/>
      <c r="P450" s="23"/>
      <c r="Q450" s="23"/>
      <c r="R450" s="23"/>
      <c r="S450" s="23"/>
      <c r="T450" s="23"/>
      <c r="U450" s="23"/>
      <c r="V450" s="23"/>
      <c r="W450" s="23"/>
      <c r="X450" s="23"/>
      <c r="Y450" s="23"/>
      <c r="Z450" s="23"/>
      <c r="AA450" s="23"/>
      <c r="AG450" s="23"/>
      <c r="AH450" s="23"/>
      <c r="AK450" s="23"/>
    </row>
    <row r="451" spans="14:37" x14ac:dyDescent="0.2">
      <c r="N451" s="23"/>
      <c r="O451" s="23"/>
      <c r="P451" s="23"/>
      <c r="Q451" s="23"/>
      <c r="R451" s="23"/>
      <c r="S451" s="23"/>
      <c r="T451" s="23"/>
      <c r="U451" s="23"/>
      <c r="V451" s="23"/>
      <c r="W451" s="23"/>
      <c r="X451" s="23"/>
      <c r="Y451" s="23"/>
      <c r="Z451" s="23"/>
      <c r="AA451" s="23"/>
      <c r="AG451" s="23"/>
      <c r="AH451" s="23"/>
      <c r="AK451" s="23"/>
    </row>
    <row r="452" spans="14:37" x14ac:dyDescent="0.2">
      <c r="N452" s="23"/>
      <c r="O452" s="23"/>
      <c r="P452" s="23"/>
      <c r="Q452" s="23"/>
      <c r="R452" s="23"/>
      <c r="S452" s="23"/>
      <c r="T452" s="23"/>
      <c r="U452" s="23"/>
      <c r="V452" s="23"/>
      <c r="W452" s="23"/>
      <c r="X452" s="23"/>
      <c r="Y452" s="23"/>
      <c r="Z452" s="23"/>
      <c r="AA452" s="23"/>
      <c r="AG452" s="23"/>
      <c r="AH452" s="23"/>
      <c r="AK452" s="23"/>
    </row>
    <row r="453" spans="14:37" x14ac:dyDescent="0.2">
      <c r="N453" s="23"/>
      <c r="O453" s="23"/>
      <c r="P453" s="23"/>
      <c r="Q453" s="23"/>
      <c r="R453" s="23"/>
      <c r="S453" s="23"/>
      <c r="T453" s="23"/>
      <c r="U453" s="23"/>
      <c r="V453" s="23"/>
      <c r="W453" s="23"/>
      <c r="X453" s="23"/>
      <c r="Y453" s="23"/>
      <c r="Z453" s="23"/>
      <c r="AA453" s="23"/>
      <c r="AG453" s="23"/>
      <c r="AH453" s="23"/>
      <c r="AK453" s="23"/>
    </row>
    <row r="454" spans="14:37" x14ac:dyDescent="0.2">
      <c r="N454" s="23"/>
      <c r="O454" s="23"/>
      <c r="P454" s="23"/>
      <c r="Q454" s="23"/>
      <c r="R454" s="23"/>
      <c r="S454" s="23"/>
      <c r="T454" s="23"/>
      <c r="U454" s="23"/>
      <c r="V454" s="23"/>
      <c r="W454" s="23"/>
      <c r="X454" s="23"/>
      <c r="Y454" s="23"/>
      <c r="Z454" s="23"/>
      <c r="AA454" s="23"/>
      <c r="AG454" s="23"/>
      <c r="AH454" s="23"/>
      <c r="AK454" s="23"/>
    </row>
    <row r="455" spans="14:37" x14ac:dyDescent="0.2">
      <c r="N455" s="23"/>
      <c r="O455" s="23"/>
      <c r="P455" s="23"/>
      <c r="Q455" s="23"/>
      <c r="R455" s="23"/>
      <c r="S455" s="23"/>
      <c r="T455" s="23"/>
      <c r="U455" s="23"/>
      <c r="V455" s="23"/>
      <c r="W455" s="23"/>
      <c r="X455" s="23"/>
      <c r="Y455" s="23"/>
      <c r="Z455" s="23"/>
      <c r="AA455" s="23"/>
      <c r="AG455" s="23"/>
      <c r="AH455" s="23"/>
      <c r="AK455" s="23"/>
    </row>
    <row r="456" spans="14:37" x14ac:dyDescent="0.2">
      <c r="N456" s="23"/>
      <c r="O456" s="23"/>
      <c r="P456" s="23"/>
      <c r="Q456" s="23"/>
      <c r="R456" s="23"/>
      <c r="S456" s="23"/>
      <c r="T456" s="23"/>
      <c r="U456" s="23"/>
      <c r="V456" s="23"/>
      <c r="W456" s="23"/>
      <c r="X456" s="23"/>
      <c r="Y456" s="23"/>
      <c r="Z456" s="23"/>
      <c r="AA456" s="23"/>
      <c r="AG456" s="23"/>
      <c r="AH456" s="23"/>
      <c r="AK456" s="23"/>
    </row>
    <row r="457" spans="14:37" x14ac:dyDescent="0.2">
      <c r="N457" s="23"/>
      <c r="O457" s="23"/>
      <c r="P457" s="23"/>
      <c r="Q457" s="23"/>
      <c r="R457" s="23"/>
      <c r="S457" s="23"/>
      <c r="T457" s="23"/>
      <c r="U457" s="23"/>
      <c r="V457" s="23"/>
      <c r="W457" s="23"/>
      <c r="X457" s="23"/>
      <c r="Y457" s="23"/>
      <c r="Z457" s="23"/>
      <c r="AA457" s="23"/>
      <c r="AG457" s="23"/>
      <c r="AH457" s="23"/>
      <c r="AK457" s="23"/>
    </row>
    <row r="458" spans="14:37" x14ac:dyDescent="0.2">
      <c r="N458" s="23"/>
      <c r="O458" s="23"/>
      <c r="P458" s="23"/>
      <c r="Q458" s="23"/>
      <c r="R458" s="23"/>
      <c r="S458" s="23"/>
      <c r="T458" s="23"/>
      <c r="U458" s="23"/>
      <c r="V458" s="23"/>
      <c r="W458" s="23"/>
      <c r="X458" s="23"/>
      <c r="Y458" s="23"/>
      <c r="Z458" s="23"/>
      <c r="AA458" s="23"/>
      <c r="AG458" s="23"/>
      <c r="AH458" s="23"/>
      <c r="AK458" s="23"/>
    </row>
    <row r="459" spans="14:37" x14ac:dyDescent="0.2">
      <c r="N459" s="23"/>
      <c r="O459" s="23"/>
      <c r="P459" s="23"/>
      <c r="Q459" s="23"/>
      <c r="R459" s="23"/>
      <c r="S459" s="23"/>
      <c r="T459" s="23"/>
      <c r="U459" s="23"/>
      <c r="V459" s="23"/>
      <c r="W459" s="23"/>
      <c r="X459" s="23"/>
      <c r="Y459" s="23"/>
      <c r="Z459" s="23"/>
      <c r="AA459" s="23"/>
      <c r="AG459" s="23"/>
      <c r="AH459" s="23"/>
      <c r="AK459" s="23"/>
    </row>
    <row r="460" spans="14:37" x14ac:dyDescent="0.2">
      <c r="N460" s="23"/>
      <c r="O460" s="23"/>
      <c r="P460" s="23"/>
      <c r="Q460" s="23"/>
      <c r="R460" s="23"/>
      <c r="S460" s="23"/>
      <c r="T460" s="23"/>
      <c r="U460" s="23"/>
      <c r="V460" s="23"/>
      <c r="W460" s="23"/>
      <c r="X460" s="23"/>
      <c r="Y460" s="23"/>
      <c r="Z460" s="23"/>
      <c r="AA460" s="23"/>
      <c r="AG460" s="23"/>
      <c r="AH460" s="23"/>
      <c r="AK460" s="23"/>
    </row>
    <row r="461" spans="14:37" x14ac:dyDescent="0.2">
      <c r="N461" s="23"/>
      <c r="O461" s="23"/>
      <c r="P461" s="23"/>
      <c r="Q461" s="23"/>
      <c r="R461" s="23"/>
      <c r="S461" s="23"/>
      <c r="T461" s="23"/>
      <c r="U461" s="23"/>
      <c r="V461" s="23"/>
      <c r="W461" s="23"/>
      <c r="X461" s="23"/>
      <c r="Y461" s="23"/>
      <c r="Z461" s="23"/>
      <c r="AA461" s="23"/>
      <c r="AG461" s="23"/>
      <c r="AH461" s="23"/>
      <c r="AK461" s="23"/>
    </row>
    <row r="462" spans="14:37" x14ac:dyDescent="0.2">
      <c r="N462" s="23"/>
      <c r="O462" s="23"/>
      <c r="P462" s="23"/>
      <c r="Q462" s="23"/>
      <c r="R462" s="23"/>
      <c r="S462" s="23"/>
      <c r="T462" s="23"/>
      <c r="U462" s="23"/>
      <c r="V462" s="23"/>
      <c r="W462" s="23"/>
      <c r="X462" s="23"/>
      <c r="Y462" s="23"/>
      <c r="Z462" s="23"/>
      <c r="AA462" s="23"/>
      <c r="AG462" s="23"/>
      <c r="AH462" s="23"/>
      <c r="AK462" s="23"/>
    </row>
    <row r="463" spans="14:37" x14ac:dyDescent="0.2">
      <c r="N463" s="23"/>
      <c r="O463" s="23"/>
      <c r="P463" s="23"/>
      <c r="Q463" s="23"/>
      <c r="R463" s="23"/>
      <c r="S463" s="23"/>
      <c r="T463" s="23"/>
      <c r="U463" s="23"/>
      <c r="V463" s="23"/>
      <c r="W463" s="23"/>
      <c r="X463" s="23"/>
      <c r="Y463" s="23"/>
      <c r="Z463" s="23"/>
      <c r="AA463" s="23"/>
      <c r="AG463" s="23"/>
      <c r="AH463" s="23"/>
      <c r="AK463" s="23"/>
    </row>
    <row r="464" spans="14:37" x14ac:dyDescent="0.2">
      <c r="N464" s="23"/>
      <c r="O464" s="23"/>
      <c r="P464" s="23"/>
      <c r="Q464" s="23"/>
      <c r="R464" s="23"/>
      <c r="S464" s="23"/>
      <c r="T464" s="23"/>
      <c r="U464" s="23"/>
      <c r="V464" s="23"/>
      <c r="W464" s="23"/>
      <c r="X464" s="23"/>
      <c r="Y464" s="23"/>
      <c r="Z464" s="23"/>
      <c r="AA464" s="23"/>
      <c r="AG464" s="23"/>
      <c r="AH464" s="23"/>
      <c r="AK464" s="23"/>
    </row>
    <row r="465" spans="14:37" x14ac:dyDescent="0.2">
      <c r="N465" s="23"/>
      <c r="O465" s="23"/>
      <c r="P465" s="23"/>
      <c r="Q465" s="23"/>
      <c r="R465" s="23"/>
      <c r="S465" s="23"/>
      <c r="T465" s="23"/>
      <c r="U465" s="23"/>
      <c r="V465" s="23"/>
      <c r="W465" s="23"/>
      <c r="X465" s="23"/>
      <c r="Y465" s="23"/>
      <c r="Z465" s="23"/>
      <c r="AA465" s="23"/>
      <c r="AG465" s="23"/>
      <c r="AH465" s="23"/>
      <c r="AK465" s="23"/>
    </row>
    <row r="466" spans="14:37" x14ac:dyDescent="0.2">
      <c r="N466" s="23"/>
      <c r="O466" s="23"/>
      <c r="P466" s="23"/>
      <c r="Q466" s="23"/>
      <c r="R466" s="23"/>
      <c r="S466" s="23"/>
      <c r="T466" s="23"/>
      <c r="U466" s="23"/>
      <c r="V466" s="23"/>
      <c r="W466" s="23"/>
      <c r="X466" s="23"/>
      <c r="Y466" s="23"/>
      <c r="Z466" s="23"/>
      <c r="AA466" s="23"/>
      <c r="AG466" s="23"/>
      <c r="AH466" s="23"/>
      <c r="AK466" s="23"/>
    </row>
    <row r="467" spans="14:37" x14ac:dyDescent="0.2">
      <c r="N467" s="23"/>
      <c r="O467" s="23"/>
      <c r="P467" s="23"/>
      <c r="Q467" s="23"/>
      <c r="R467" s="23"/>
      <c r="S467" s="23"/>
      <c r="T467" s="23"/>
      <c r="U467" s="23"/>
      <c r="V467" s="23"/>
      <c r="W467" s="23"/>
      <c r="X467" s="23"/>
      <c r="Y467" s="23"/>
      <c r="Z467" s="23"/>
      <c r="AA467" s="23"/>
      <c r="AG467" s="23"/>
      <c r="AH467" s="23"/>
      <c r="AK467" s="23"/>
    </row>
    <row r="468" spans="14:37" x14ac:dyDescent="0.2">
      <c r="N468" s="23"/>
      <c r="O468" s="23"/>
      <c r="P468" s="23"/>
      <c r="Q468" s="23"/>
      <c r="R468" s="23"/>
      <c r="S468" s="23"/>
      <c r="T468" s="23"/>
      <c r="U468" s="23"/>
      <c r="V468" s="23"/>
      <c r="W468" s="23"/>
      <c r="X468" s="23"/>
      <c r="Y468" s="23"/>
      <c r="Z468" s="23"/>
      <c r="AA468" s="23"/>
      <c r="AG468" s="23"/>
      <c r="AH468" s="23"/>
      <c r="AK468" s="23"/>
    </row>
    <row r="469" spans="14:37" x14ac:dyDescent="0.2">
      <c r="N469" s="23"/>
      <c r="O469" s="23"/>
      <c r="P469" s="23"/>
      <c r="Q469" s="23"/>
      <c r="R469" s="23"/>
      <c r="S469" s="23"/>
      <c r="T469" s="23"/>
      <c r="U469" s="23"/>
      <c r="V469" s="23"/>
      <c r="W469" s="23"/>
      <c r="X469" s="23"/>
      <c r="Y469" s="23"/>
      <c r="Z469" s="23"/>
      <c r="AA469" s="23"/>
      <c r="AG469" s="23"/>
      <c r="AH469" s="23"/>
      <c r="AK469" s="23"/>
    </row>
    <row r="470" spans="14:37" x14ac:dyDescent="0.2">
      <c r="N470" s="23"/>
      <c r="O470" s="23"/>
      <c r="P470" s="23"/>
      <c r="Q470" s="23"/>
      <c r="R470" s="23"/>
      <c r="S470" s="23"/>
      <c r="T470" s="23"/>
      <c r="U470" s="23"/>
      <c r="V470" s="23"/>
      <c r="W470" s="23"/>
      <c r="X470" s="23"/>
      <c r="Y470" s="23"/>
      <c r="Z470" s="23"/>
      <c r="AA470" s="23"/>
      <c r="AG470" s="23"/>
      <c r="AH470" s="23"/>
      <c r="AK470" s="23"/>
    </row>
    <row r="471" spans="14:37" x14ac:dyDescent="0.2">
      <c r="N471" s="23"/>
      <c r="O471" s="23"/>
      <c r="P471" s="23"/>
      <c r="Q471" s="23"/>
      <c r="R471" s="23"/>
      <c r="S471" s="23"/>
      <c r="T471" s="23"/>
      <c r="U471" s="23"/>
      <c r="V471" s="23"/>
      <c r="W471" s="23"/>
      <c r="X471" s="23"/>
      <c r="Y471" s="23"/>
      <c r="Z471" s="23"/>
      <c r="AA471" s="23"/>
      <c r="AG471" s="23"/>
      <c r="AH471" s="23"/>
      <c r="AK471" s="23"/>
    </row>
    <row r="472" spans="14:37" x14ac:dyDescent="0.2">
      <c r="N472" s="23"/>
      <c r="O472" s="23"/>
      <c r="P472" s="23"/>
      <c r="Q472" s="23"/>
      <c r="R472" s="23"/>
      <c r="S472" s="23"/>
      <c r="T472" s="23"/>
      <c r="U472" s="23"/>
      <c r="V472" s="23"/>
      <c r="W472" s="23"/>
      <c r="X472" s="23"/>
      <c r="Y472" s="23"/>
      <c r="Z472" s="23"/>
      <c r="AA472" s="23"/>
      <c r="AG472" s="23"/>
      <c r="AH472" s="23"/>
      <c r="AK472" s="23"/>
    </row>
    <row r="473" spans="14:37" x14ac:dyDescent="0.2">
      <c r="N473" s="23"/>
      <c r="O473" s="23"/>
      <c r="P473" s="23"/>
      <c r="Q473" s="23"/>
      <c r="R473" s="23"/>
      <c r="S473" s="23"/>
      <c r="T473" s="23"/>
      <c r="U473" s="23"/>
      <c r="V473" s="23"/>
      <c r="W473" s="23"/>
      <c r="X473" s="23"/>
      <c r="Y473" s="23"/>
      <c r="Z473" s="23"/>
      <c r="AA473" s="23"/>
      <c r="AG473" s="23"/>
      <c r="AH473" s="23"/>
      <c r="AK473" s="23"/>
    </row>
    <row r="474" spans="14:37" x14ac:dyDescent="0.2">
      <c r="N474" s="23"/>
      <c r="O474" s="23"/>
      <c r="P474" s="23"/>
      <c r="Q474" s="23"/>
      <c r="R474" s="23"/>
      <c r="S474" s="23"/>
      <c r="T474" s="23"/>
      <c r="U474" s="23"/>
      <c r="V474" s="23"/>
      <c r="W474" s="23"/>
      <c r="X474" s="23"/>
      <c r="Y474" s="23"/>
      <c r="Z474" s="23"/>
      <c r="AA474" s="23"/>
      <c r="AG474" s="23"/>
      <c r="AH474" s="23"/>
      <c r="AK474" s="23"/>
    </row>
    <row r="475" spans="14:37" x14ac:dyDescent="0.2">
      <c r="N475" s="23"/>
      <c r="O475" s="23"/>
      <c r="P475" s="23"/>
      <c r="Q475" s="23"/>
      <c r="R475" s="23"/>
      <c r="S475" s="23"/>
      <c r="T475" s="23"/>
      <c r="U475" s="23"/>
      <c r="V475" s="23"/>
      <c r="W475" s="23"/>
      <c r="X475" s="23"/>
      <c r="Y475" s="23"/>
      <c r="Z475" s="23"/>
      <c r="AA475" s="23"/>
      <c r="AG475" s="23"/>
      <c r="AH475" s="23"/>
      <c r="AK475" s="23"/>
    </row>
    <row r="476" spans="14:37" x14ac:dyDescent="0.2">
      <c r="N476" s="23"/>
      <c r="O476" s="23"/>
      <c r="P476" s="23"/>
      <c r="Q476" s="23"/>
      <c r="R476" s="23"/>
      <c r="S476" s="23"/>
      <c r="T476" s="23"/>
      <c r="U476" s="23"/>
      <c r="V476" s="23"/>
      <c r="W476" s="23"/>
      <c r="X476" s="23"/>
      <c r="Y476" s="23"/>
      <c r="Z476" s="23"/>
      <c r="AA476" s="23"/>
      <c r="AG476" s="23"/>
      <c r="AH476" s="23"/>
      <c r="AK476" s="23"/>
    </row>
    <row r="477" spans="14:37" x14ac:dyDescent="0.2">
      <c r="N477" s="23"/>
      <c r="O477" s="23"/>
      <c r="P477" s="23"/>
      <c r="Q477" s="23"/>
      <c r="R477" s="23"/>
      <c r="S477" s="23"/>
      <c r="T477" s="23"/>
      <c r="U477" s="23"/>
      <c r="V477" s="23"/>
      <c r="W477" s="23"/>
      <c r="X477" s="23"/>
      <c r="Y477" s="23"/>
      <c r="Z477" s="23"/>
      <c r="AA477" s="23"/>
      <c r="AG477" s="23"/>
      <c r="AH477" s="23"/>
      <c r="AK477" s="23"/>
    </row>
    <row r="478" spans="14:37" x14ac:dyDescent="0.2">
      <c r="N478" s="23"/>
      <c r="O478" s="23"/>
      <c r="P478" s="23"/>
      <c r="Q478" s="23"/>
      <c r="R478" s="23"/>
      <c r="S478" s="23"/>
      <c r="T478" s="23"/>
      <c r="U478" s="23"/>
      <c r="V478" s="23"/>
      <c r="W478" s="23"/>
      <c r="X478" s="23"/>
      <c r="Y478" s="23"/>
      <c r="Z478" s="23"/>
      <c r="AA478" s="23"/>
      <c r="AG478" s="23"/>
      <c r="AH478" s="23"/>
      <c r="AK478" s="23"/>
    </row>
    <row r="479" spans="14:37" x14ac:dyDescent="0.2">
      <c r="N479" s="23"/>
      <c r="O479" s="23"/>
      <c r="P479" s="23"/>
      <c r="Q479" s="23"/>
      <c r="R479" s="23"/>
      <c r="S479" s="23"/>
      <c r="T479" s="23"/>
      <c r="U479" s="23"/>
      <c r="V479" s="23"/>
      <c r="W479" s="23"/>
      <c r="X479" s="23"/>
      <c r="Y479" s="23"/>
      <c r="Z479" s="23"/>
      <c r="AA479" s="23"/>
      <c r="AG479" s="23"/>
      <c r="AH479" s="23"/>
      <c r="AK479" s="23"/>
    </row>
    <row r="480" spans="14:37" x14ac:dyDescent="0.2">
      <c r="N480" s="23"/>
      <c r="O480" s="23"/>
      <c r="P480" s="23"/>
      <c r="Q480" s="23"/>
      <c r="R480" s="23"/>
      <c r="S480" s="23"/>
      <c r="T480" s="23"/>
      <c r="U480" s="23"/>
      <c r="V480" s="23"/>
      <c r="W480" s="23"/>
      <c r="X480" s="23"/>
      <c r="Y480" s="23"/>
      <c r="Z480" s="23"/>
      <c r="AA480" s="23"/>
      <c r="AG480" s="23"/>
      <c r="AH480" s="23"/>
      <c r="AK480" s="23"/>
    </row>
    <row r="481" spans="14:37" x14ac:dyDescent="0.2">
      <c r="N481" s="23"/>
      <c r="O481" s="23"/>
      <c r="P481" s="23"/>
      <c r="Q481" s="23"/>
      <c r="R481" s="23"/>
      <c r="S481" s="23"/>
      <c r="T481" s="23"/>
      <c r="U481" s="23"/>
      <c r="V481" s="23"/>
      <c r="W481" s="23"/>
      <c r="X481" s="23"/>
      <c r="Y481" s="23"/>
      <c r="Z481" s="23"/>
      <c r="AA481" s="23"/>
      <c r="AG481" s="23"/>
      <c r="AH481" s="23"/>
      <c r="AK481" s="23"/>
    </row>
    <row r="482" spans="14:37" x14ac:dyDescent="0.2">
      <c r="N482" s="23"/>
      <c r="O482" s="23"/>
      <c r="P482" s="23"/>
      <c r="Q482" s="23"/>
      <c r="R482" s="23"/>
      <c r="S482" s="23"/>
      <c r="T482" s="23"/>
      <c r="U482" s="23"/>
      <c r="V482" s="23"/>
      <c r="W482" s="23"/>
      <c r="X482" s="23"/>
      <c r="Y482" s="23"/>
      <c r="Z482" s="23"/>
      <c r="AA482" s="23"/>
      <c r="AG482" s="23"/>
      <c r="AH482" s="23"/>
      <c r="AK482" s="23"/>
    </row>
    <row r="483" spans="14:37" x14ac:dyDescent="0.2">
      <c r="N483" s="23"/>
      <c r="O483" s="23"/>
      <c r="P483" s="23"/>
      <c r="Q483" s="23"/>
      <c r="R483" s="23"/>
      <c r="S483" s="23"/>
      <c r="T483" s="23"/>
      <c r="U483" s="23"/>
      <c r="V483" s="23"/>
      <c r="W483" s="23"/>
      <c r="X483" s="23"/>
      <c r="Y483" s="23"/>
      <c r="Z483" s="23"/>
      <c r="AA483" s="23"/>
      <c r="AG483" s="23"/>
      <c r="AH483" s="23"/>
      <c r="AK483" s="23"/>
    </row>
    <row r="484" spans="14:37" x14ac:dyDescent="0.2">
      <c r="N484" s="23"/>
      <c r="O484" s="23"/>
      <c r="P484" s="23"/>
      <c r="Q484" s="23"/>
      <c r="R484" s="23"/>
      <c r="S484" s="23"/>
      <c r="T484" s="23"/>
      <c r="U484" s="23"/>
      <c r="V484" s="23"/>
      <c r="W484" s="23"/>
      <c r="X484" s="23"/>
      <c r="Y484" s="23"/>
      <c r="Z484" s="23"/>
      <c r="AA484" s="23"/>
      <c r="AG484" s="23"/>
      <c r="AH484" s="23"/>
      <c r="AK484" s="23"/>
    </row>
    <row r="485" spans="14:37" x14ac:dyDescent="0.2">
      <c r="N485" s="23"/>
      <c r="O485" s="23"/>
      <c r="P485" s="23"/>
      <c r="Q485" s="23"/>
      <c r="R485" s="23"/>
      <c r="S485" s="23"/>
      <c r="T485" s="23"/>
      <c r="U485" s="23"/>
      <c r="V485" s="23"/>
      <c r="W485" s="23"/>
      <c r="X485" s="23"/>
      <c r="Y485" s="23"/>
      <c r="Z485" s="23"/>
      <c r="AA485" s="23"/>
      <c r="AG485" s="23"/>
      <c r="AH485" s="23"/>
      <c r="AK485" s="23"/>
    </row>
    <row r="486" spans="14:37" x14ac:dyDescent="0.2">
      <c r="N486" s="23"/>
      <c r="O486" s="23"/>
      <c r="P486" s="23"/>
      <c r="Q486" s="23"/>
      <c r="R486" s="23"/>
      <c r="S486" s="23"/>
      <c r="T486" s="23"/>
      <c r="U486" s="23"/>
      <c r="V486" s="23"/>
      <c r="W486" s="23"/>
      <c r="X486" s="23"/>
      <c r="Y486" s="23"/>
      <c r="Z486" s="23"/>
      <c r="AA486" s="23"/>
      <c r="AG486" s="23"/>
      <c r="AH486" s="23"/>
      <c r="AK486" s="23"/>
    </row>
    <row r="487" spans="14:37" x14ac:dyDescent="0.2">
      <c r="N487" s="23"/>
      <c r="O487" s="23"/>
      <c r="P487" s="23"/>
      <c r="Q487" s="23"/>
      <c r="R487" s="23"/>
      <c r="S487" s="23"/>
      <c r="T487" s="23"/>
      <c r="U487" s="23"/>
      <c r="V487" s="23"/>
      <c r="W487" s="23"/>
      <c r="X487" s="23"/>
      <c r="Y487" s="23"/>
      <c r="Z487" s="23"/>
      <c r="AA487" s="23"/>
      <c r="AG487" s="23"/>
      <c r="AH487" s="23"/>
      <c r="AK487" s="23"/>
    </row>
    <row r="488" spans="14:37" x14ac:dyDescent="0.2">
      <c r="N488" s="23"/>
      <c r="O488" s="23"/>
      <c r="P488" s="23"/>
      <c r="Q488" s="23"/>
      <c r="R488" s="23"/>
      <c r="S488" s="23"/>
      <c r="T488" s="23"/>
      <c r="U488" s="23"/>
      <c r="V488" s="23"/>
      <c r="W488" s="23"/>
      <c r="X488" s="23"/>
      <c r="Y488" s="23"/>
      <c r="Z488" s="23"/>
      <c r="AA488" s="23"/>
      <c r="AG488" s="23"/>
      <c r="AH488" s="23"/>
      <c r="AK488" s="23"/>
    </row>
    <row r="489" spans="14:37" x14ac:dyDescent="0.2">
      <c r="N489" s="23"/>
      <c r="O489" s="23"/>
      <c r="P489" s="23"/>
      <c r="Q489" s="23"/>
      <c r="R489" s="23"/>
      <c r="S489" s="23"/>
      <c r="T489" s="23"/>
      <c r="U489" s="23"/>
      <c r="V489" s="23"/>
      <c r="W489" s="23"/>
      <c r="X489" s="23"/>
      <c r="Y489" s="23"/>
      <c r="Z489" s="23"/>
      <c r="AA489" s="23"/>
      <c r="AG489" s="23"/>
      <c r="AH489" s="23"/>
      <c r="AK489" s="23"/>
    </row>
    <row r="490" spans="14:37" x14ac:dyDescent="0.2">
      <c r="N490" s="23"/>
      <c r="O490" s="23"/>
      <c r="P490" s="23"/>
      <c r="Q490" s="23"/>
      <c r="R490" s="23"/>
      <c r="S490" s="23"/>
      <c r="T490" s="23"/>
      <c r="U490" s="23"/>
      <c r="V490" s="23"/>
      <c r="W490" s="23"/>
      <c r="X490" s="23"/>
      <c r="Y490" s="23"/>
      <c r="Z490" s="23"/>
      <c r="AA490" s="23"/>
      <c r="AG490" s="23"/>
      <c r="AH490" s="23"/>
      <c r="AK490" s="23"/>
    </row>
    <row r="491" spans="14:37" x14ac:dyDescent="0.2">
      <c r="N491" s="23"/>
      <c r="O491" s="23"/>
      <c r="P491" s="23"/>
      <c r="Q491" s="23"/>
      <c r="R491" s="23"/>
      <c r="S491" s="23"/>
      <c r="T491" s="23"/>
      <c r="U491" s="23"/>
      <c r="V491" s="23"/>
      <c r="W491" s="23"/>
      <c r="X491" s="23"/>
      <c r="Y491" s="23"/>
      <c r="Z491" s="23"/>
      <c r="AA491" s="23"/>
      <c r="AG491" s="23"/>
      <c r="AH491" s="23"/>
      <c r="AK491" s="23"/>
    </row>
    <row r="492" spans="14:37" x14ac:dyDescent="0.2">
      <c r="N492" s="23"/>
      <c r="O492" s="23"/>
      <c r="P492" s="23"/>
      <c r="Q492" s="23"/>
      <c r="R492" s="23"/>
      <c r="S492" s="23"/>
      <c r="T492" s="23"/>
      <c r="U492" s="23"/>
      <c r="V492" s="23"/>
      <c r="W492" s="23"/>
      <c r="X492" s="23"/>
      <c r="Y492" s="23"/>
      <c r="Z492" s="23"/>
      <c r="AA492" s="23"/>
      <c r="AG492" s="23"/>
      <c r="AH492" s="23"/>
      <c r="AK492" s="23"/>
    </row>
    <row r="493" spans="14:37" x14ac:dyDescent="0.2">
      <c r="N493" s="23"/>
      <c r="O493" s="23"/>
      <c r="P493" s="23"/>
      <c r="Q493" s="23"/>
      <c r="R493" s="23"/>
      <c r="S493" s="23"/>
      <c r="T493" s="23"/>
      <c r="U493" s="23"/>
      <c r="V493" s="23"/>
      <c r="W493" s="23"/>
      <c r="X493" s="23"/>
      <c r="Y493" s="23"/>
      <c r="Z493" s="23"/>
      <c r="AA493" s="23"/>
      <c r="AG493" s="23"/>
      <c r="AH493" s="23"/>
      <c r="AK493" s="23"/>
    </row>
    <row r="494" spans="14:37" x14ac:dyDescent="0.2">
      <c r="N494" s="23"/>
      <c r="O494" s="23"/>
      <c r="P494" s="23"/>
      <c r="Q494" s="23"/>
      <c r="R494" s="23"/>
      <c r="S494" s="23"/>
      <c r="T494" s="23"/>
      <c r="U494" s="23"/>
      <c r="V494" s="23"/>
      <c r="W494" s="23"/>
      <c r="X494" s="23"/>
      <c r="Y494" s="23"/>
      <c r="Z494" s="23"/>
      <c r="AA494" s="23"/>
      <c r="AG494" s="23"/>
      <c r="AH494" s="23"/>
      <c r="AK494" s="23"/>
    </row>
    <row r="495" spans="14:37" x14ac:dyDescent="0.2">
      <c r="N495" s="23"/>
      <c r="O495" s="23"/>
      <c r="P495" s="23"/>
      <c r="Q495" s="23"/>
      <c r="R495" s="23"/>
      <c r="S495" s="23"/>
      <c r="T495" s="23"/>
      <c r="U495" s="23"/>
      <c r="V495" s="23"/>
      <c r="W495" s="23"/>
      <c r="X495" s="23"/>
      <c r="Y495" s="23"/>
      <c r="Z495" s="23"/>
      <c r="AA495" s="23"/>
      <c r="AG495" s="23"/>
      <c r="AH495" s="23"/>
      <c r="AK495" s="23"/>
    </row>
    <row r="496" spans="14:37" x14ac:dyDescent="0.2">
      <c r="N496" s="23"/>
      <c r="O496" s="23"/>
      <c r="P496" s="23"/>
      <c r="Q496" s="23"/>
      <c r="R496" s="23"/>
      <c r="S496" s="23"/>
      <c r="T496" s="23"/>
      <c r="U496" s="23"/>
      <c r="V496" s="23"/>
      <c r="W496" s="23"/>
      <c r="X496" s="23"/>
      <c r="Y496" s="23"/>
      <c r="Z496" s="23"/>
      <c r="AA496" s="23"/>
      <c r="AG496" s="23"/>
      <c r="AH496" s="23"/>
      <c r="AK496" s="23"/>
    </row>
    <row r="497" spans="14:37" x14ac:dyDescent="0.2">
      <c r="N497" s="23"/>
      <c r="O497" s="23"/>
      <c r="P497" s="23"/>
      <c r="Q497" s="23"/>
      <c r="R497" s="23"/>
      <c r="S497" s="23"/>
      <c r="T497" s="23"/>
      <c r="U497" s="23"/>
      <c r="V497" s="23"/>
      <c r="W497" s="23"/>
      <c r="X497" s="23"/>
      <c r="Y497" s="23"/>
      <c r="Z497" s="23"/>
      <c r="AA497" s="23"/>
      <c r="AG497" s="23"/>
      <c r="AH497" s="23"/>
      <c r="AK497" s="23"/>
    </row>
    <row r="498" spans="14:37" x14ac:dyDescent="0.2">
      <c r="N498" s="23"/>
      <c r="O498" s="23"/>
      <c r="P498" s="23"/>
      <c r="Q498" s="23"/>
      <c r="R498" s="23"/>
      <c r="S498" s="23"/>
      <c r="T498" s="23"/>
      <c r="U498" s="23"/>
      <c r="V498" s="23"/>
      <c r="W498" s="23"/>
      <c r="X498" s="23"/>
      <c r="Y498" s="23"/>
      <c r="Z498" s="23"/>
      <c r="AA498" s="23"/>
      <c r="AG498" s="23"/>
      <c r="AH498" s="23"/>
      <c r="AK498" s="23"/>
    </row>
    <row r="499" spans="14:37" x14ac:dyDescent="0.2">
      <c r="N499" s="23"/>
      <c r="O499" s="23"/>
      <c r="P499" s="23"/>
      <c r="Q499" s="23"/>
      <c r="R499" s="23"/>
      <c r="S499" s="23"/>
      <c r="T499" s="23"/>
      <c r="U499" s="23"/>
      <c r="V499" s="23"/>
      <c r="W499" s="23"/>
      <c r="X499" s="23"/>
      <c r="Y499" s="23"/>
      <c r="Z499" s="23"/>
      <c r="AA499" s="23"/>
      <c r="AG499" s="23"/>
      <c r="AH499" s="23"/>
      <c r="AK499" s="23"/>
    </row>
    <row r="500" spans="14:37" x14ac:dyDescent="0.2">
      <c r="N500" s="23"/>
      <c r="O500" s="23"/>
      <c r="P500" s="23"/>
      <c r="Q500" s="23"/>
      <c r="R500" s="23"/>
      <c r="S500" s="23"/>
      <c r="T500" s="23"/>
      <c r="U500" s="23"/>
      <c r="V500" s="23"/>
      <c r="W500" s="23"/>
      <c r="X500" s="23"/>
      <c r="Y500" s="23"/>
      <c r="Z500" s="23"/>
      <c r="AA500" s="23"/>
      <c r="AG500" s="23"/>
      <c r="AH500" s="23"/>
      <c r="AK500" s="23"/>
    </row>
    <row r="501" spans="14:37" x14ac:dyDescent="0.2">
      <c r="N501" s="23"/>
      <c r="O501" s="23"/>
      <c r="P501" s="23"/>
      <c r="Q501" s="23"/>
      <c r="R501" s="23"/>
      <c r="S501" s="23"/>
      <c r="T501" s="23"/>
      <c r="U501" s="23"/>
      <c r="V501" s="23"/>
      <c r="W501" s="23"/>
      <c r="X501" s="23"/>
      <c r="Y501" s="23"/>
      <c r="Z501" s="23"/>
      <c r="AA501" s="23"/>
      <c r="AG501" s="23"/>
      <c r="AH501" s="23"/>
      <c r="AK501" s="23"/>
    </row>
    <row r="502" spans="14:37" x14ac:dyDescent="0.2">
      <c r="N502" s="23"/>
      <c r="O502" s="23"/>
      <c r="P502" s="23"/>
      <c r="Q502" s="23"/>
      <c r="R502" s="23"/>
      <c r="S502" s="23"/>
      <c r="T502" s="23"/>
      <c r="U502" s="23"/>
      <c r="V502" s="23"/>
      <c r="W502" s="23"/>
      <c r="X502" s="23"/>
      <c r="Y502" s="23"/>
      <c r="Z502" s="23"/>
      <c r="AA502" s="23"/>
      <c r="AG502" s="23"/>
      <c r="AH502" s="23"/>
      <c r="AK502" s="23"/>
    </row>
    <row r="503" spans="14:37" x14ac:dyDescent="0.2">
      <c r="N503" s="23"/>
      <c r="O503" s="23"/>
      <c r="P503" s="23"/>
      <c r="Q503" s="23"/>
      <c r="R503" s="23"/>
      <c r="S503" s="23"/>
      <c r="T503" s="23"/>
      <c r="U503" s="23"/>
      <c r="V503" s="23"/>
      <c r="W503" s="23"/>
      <c r="X503" s="23"/>
      <c r="Y503" s="23"/>
      <c r="Z503" s="23"/>
      <c r="AA503" s="23"/>
      <c r="AG503" s="23"/>
      <c r="AH503" s="23"/>
      <c r="AK503" s="23"/>
    </row>
    <row r="504" spans="14:37" x14ac:dyDescent="0.2">
      <c r="N504" s="23"/>
      <c r="O504" s="23"/>
      <c r="P504" s="23"/>
      <c r="Q504" s="23"/>
      <c r="R504" s="23"/>
      <c r="S504" s="23"/>
      <c r="T504" s="23"/>
      <c r="U504" s="23"/>
      <c r="V504" s="23"/>
      <c r="W504" s="23"/>
      <c r="X504" s="23"/>
      <c r="Y504" s="23"/>
      <c r="Z504" s="23"/>
      <c r="AA504" s="23"/>
      <c r="AG504" s="23"/>
      <c r="AH504" s="23"/>
      <c r="AK504" s="23"/>
    </row>
    <row r="505" spans="14:37" x14ac:dyDescent="0.2">
      <c r="N505" s="23"/>
      <c r="O505" s="23"/>
      <c r="P505" s="23"/>
      <c r="Q505" s="23"/>
      <c r="R505" s="23"/>
      <c r="S505" s="23"/>
      <c r="T505" s="23"/>
      <c r="U505" s="23"/>
      <c r="V505" s="23"/>
      <c r="W505" s="23"/>
      <c r="X505" s="23"/>
      <c r="Y505" s="23"/>
      <c r="Z505" s="23"/>
      <c r="AA505" s="23"/>
      <c r="AG505" s="23"/>
      <c r="AH505" s="23"/>
      <c r="AK505" s="23"/>
    </row>
    <row r="506" spans="14:37" x14ac:dyDescent="0.2">
      <c r="N506" s="23"/>
      <c r="O506" s="23"/>
      <c r="P506" s="23"/>
      <c r="Q506" s="23"/>
      <c r="R506" s="23"/>
      <c r="S506" s="23"/>
      <c r="T506" s="23"/>
      <c r="U506" s="23"/>
      <c r="V506" s="23"/>
      <c r="W506" s="23"/>
      <c r="X506" s="23"/>
      <c r="Y506" s="23"/>
      <c r="Z506" s="23"/>
      <c r="AA506" s="23"/>
      <c r="AG506" s="23"/>
      <c r="AH506" s="23"/>
      <c r="AK506" s="23"/>
    </row>
    <row r="507" spans="14:37" x14ac:dyDescent="0.2">
      <c r="N507" s="23"/>
      <c r="O507" s="23"/>
      <c r="P507" s="23"/>
      <c r="Q507" s="23"/>
      <c r="R507" s="23"/>
      <c r="S507" s="23"/>
      <c r="T507" s="23"/>
      <c r="U507" s="23"/>
      <c r="V507" s="23"/>
      <c r="W507" s="23"/>
      <c r="X507" s="23"/>
      <c r="Y507" s="23"/>
      <c r="Z507" s="23"/>
      <c r="AA507" s="23"/>
      <c r="AG507" s="23"/>
      <c r="AH507" s="23"/>
      <c r="AK507" s="23"/>
    </row>
    <row r="508" spans="14:37" x14ac:dyDescent="0.2">
      <c r="N508" s="23"/>
      <c r="O508" s="23"/>
      <c r="P508" s="23"/>
      <c r="Q508" s="23"/>
      <c r="R508" s="23"/>
      <c r="S508" s="23"/>
      <c r="T508" s="23"/>
      <c r="U508" s="23"/>
      <c r="V508" s="23"/>
      <c r="W508" s="23"/>
      <c r="X508" s="23"/>
      <c r="Y508" s="23"/>
      <c r="Z508" s="23"/>
      <c r="AA508" s="23"/>
      <c r="AG508" s="23"/>
      <c r="AH508" s="23"/>
      <c r="AK508" s="23"/>
    </row>
    <row r="509" spans="14:37" x14ac:dyDescent="0.2">
      <c r="N509" s="23"/>
      <c r="O509" s="23"/>
      <c r="P509" s="23"/>
      <c r="Q509" s="23"/>
      <c r="R509" s="23"/>
      <c r="S509" s="23"/>
      <c r="T509" s="23"/>
      <c r="U509" s="23"/>
      <c r="V509" s="23"/>
      <c r="W509" s="23"/>
      <c r="X509" s="23"/>
      <c r="Y509" s="23"/>
      <c r="Z509" s="23"/>
      <c r="AA509" s="23"/>
      <c r="AG509" s="23"/>
      <c r="AH509" s="23"/>
      <c r="AK509" s="23"/>
    </row>
    <row r="510" spans="14:37" x14ac:dyDescent="0.2">
      <c r="N510" s="23"/>
      <c r="O510" s="23"/>
      <c r="P510" s="23"/>
      <c r="Q510" s="23"/>
      <c r="R510" s="23"/>
      <c r="S510" s="23"/>
      <c r="T510" s="23"/>
      <c r="U510" s="23"/>
      <c r="V510" s="23"/>
      <c r="W510" s="23"/>
      <c r="X510" s="23"/>
      <c r="Y510" s="23"/>
      <c r="Z510" s="23"/>
      <c r="AA510" s="23"/>
      <c r="AG510" s="23"/>
      <c r="AH510" s="23"/>
      <c r="AK510" s="23"/>
    </row>
    <row r="511" spans="14:37" x14ac:dyDescent="0.2">
      <c r="N511" s="23"/>
      <c r="O511" s="23"/>
      <c r="P511" s="23"/>
      <c r="Q511" s="23"/>
      <c r="R511" s="23"/>
      <c r="S511" s="23"/>
      <c r="T511" s="23"/>
      <c r="U511" s="23"/>
      <c r="V511" s="23"/>
      <c r="W511" s="23"/>
      <c r="X511" s="23"/>
      <c r="Y511" s="23"/>
      <c r="Z511" s="23"/>
      <c r="AA511" s="23"/>
      <c r="AG511" s="23"/>
      <c r="AH511" s="23"/>
      <c r="AK511" s="23"/>
    </row>
    <row r="512" spans="14:37" x14ac:dyDescent="0.2">
      <c r="N512" s="23"/>
      <c r="O512" s="23"/>
      <c r="P512" s="23"/>
      <c r="Q512" s="23"/>
      <c r="R512" s="23"/>
      <c r="S512" s="23"/>
      <c r="T512" s="23"/>
      <c r="U512" s="23"/>
      <c r="V512" s="23"/>
      <c r="W512" s="23"/>
      <c r="X512" s="23"/>
      <c r="Y512" s="23"/>
      <c r="Z512" s="23"/>
      <c r="AA512" s="23"/>
      <c r="AG512" s="23"/>
      <c r="AH512" s="23"/>
      <c r="AK512" s="23"/>
    </row>
    <row r="513" spans="14:37" x14ac:dyDescent="0.2">
      <c r="N513" s="23"/>
      <c r="O513" s="23"/>
      <c r="P513" s="23"/>
      <c r="Q513" s="23"/>
      <c r="R513" s="23"/>
      <c r="S513" s="23"/>
      <c r="T513" s="23"/>
      <c r="U513" s="23"/>
      <c r="V513" s="23"/>
      <c r="W513" s="23"/>
      <c r="X513" s="23"/>
      <c r="Y513" s="23"/>
      <c r="Z513" s="23"/>
      <c r="AA513" s="23"/>
      <c r="AG513" s="23"/>
      <c r="AH513" s="23"/>
      <c r="AK513" s="23"/>
    </row>
    <row r="514" spans="14:37" x14ac:dyDescent="0.2">
      <c r="N514" s="23"/>
      <c r="O514" s="23"/>
      <c r="P514" s="23"/>
      <c r="Q514" s="23"/>
      <c r="R514" s="23"/>
      <c r="S514" s="23"/>
      <c r="T514" s="23"/>
      <c r="U514" s="23"/>
      <c r="V514" s="23"/>
      <c r="W514" s="23"/>
      <c r="X514" s="23"/>
      <c r="Y514" s="23"/>
      <c r="Z514" s="23"/>
      <c r="AA514" s="23"/>
      <c r="AG514" s="23"/>
      <c r="AH514" s="23"/>
      <c r="AK514" s="23"/>
    </row>
    <row r="515" spans="14:37" x14ac:dyDescent="0.2">
      <c r="N515" s="23"/>
      <c r="O515" s="23"/>
      <c r="P515" s="23"/>
      <c r="Q515" s="23"/>
      <c r="R515" s="23"/>
      <c r="S515" s="23"/>
      <c r="T515" s="23"/>
      <c r="U515" s="23"/>
      <c r="V515" s="23"/>
      <c r="W515" s="23"/>
      <c r="X515" s="23"/>
      <c r="Y515" s="23"/>
      <c r="Z515" s="23"/>
      <c r="AA515" s="23"/>
      <c r="AG515" s="23"/>
      <c r="AH515" s="23"/>
      <c r="AK515" s="23"/>
    </row>
    <row r="516" spans="14:37" x14ac:dyDescent="0.2">
      <c r="N516" s="23"/>
      <c r="O516" s="23"/>
      <c r="P516" s="23"/>
      <c r="Q516" s="23"/>
      <c r="R516" s="23"/>
      <c r="S516" s="23"/>
      <c r="T516" s="23"/>
      <c r="U516" s="23"/>
      <c r="V516" s="23"/>
      <c r="W516" s="23"/>
      <c r="X516" s="23"/>
      <c r="Y516" s="23"/>
      <c r="Z516" s="23"/>
      <c r="AA516" s="23"/>
      <c r="AG516" s="23"/>
      <c r="AH516" s="23"/>
      <c r="AK516" s="23"/>
    </row>
    <row r="517" spans="14:37" x14ac:dyDescent="0.2">
      <c r="N517" s="23"/>
      <c r="O517" s="23"/>
      <c r="P517" s="23"/>
      <c r="Q517" s="23"/>
      <c r="R517" s="23"/>
      <c r="S517" s="23"/>
      <c r="T517" s="23"/>
      <c r="U517" s="23"/>
      <c r="V517" s="23"/>
      <c r="W517" s="23"/>
      <c r="X517" s="23"/>
      <c r="Y517" s="23"/>
      <c r="Z517" s="23"/>
      <c r="AA517" s="23"/>
      <c r="AG517" s="23"/>
      <c r="AH517" s="23"/>
      <c r="AK517" s="23"/>
    </row>
    <row r="518" spans="14:37" x14ac:dyDescent="0.2">
      <c r="N518" s="23"/>
      <c r="O518" s="23"/>
      <c r="P518" s="23"/>
      <c r="Q518" s="23"/>
      <c r="R518" s="23"/>
      <c r="S518" s="23"/>
      <c r="T518" s="23"/>
      <c r="U518" s="23"/>
      <c r="V518" s="23"/>
      <c r="W518" s="23"/>
      <c r="X518" s="23"/>
      <c r="Y518" s="23"/>
      <c r="Z518" s="23"/>
      <c r="AA518" s="23"/>
      <c r="AG518" s="23"/>
      <c r="AH518" s="23"/>
      <c r="AK518" s="23"/>
    </row>
    <row r="519" spans="14:37" x14ac:dyDescent="0.2">
      <c r="N519" s="23"/>
      <c r="O519" s="23"/>
      <c r="P519" s="23"/>
      <c r="Q519" s="23"/>
      <c r="R519" s="23"/>
      <c r="S519" s="23"/>
      <c r="T519" s="23"/>
      <c r="U519" s="23"/>
      <c r="V519" s="23"/>
      <c r="W519" s="23"/>
      <c r="X519" s="23"/>
      <c r="Y519" s="23"/>
      <c r="Z519" s="23"/>
      <c r="AA519" s="23"/>
      <c r="AG519" s="23"/>
      <c r="AH519" s="23"/>
      <c r="AK519" s="23"/>
    </row>
    <row r="520" spans="14:37" x14ac:dyDescent="0.2">
      <c r="N520" s="23"/>
      <c r="O520" s="23"/>
      <c r="P520" s="23"/>
      <c r="Q520" s="23"/>
      <c r="R520" s="23"/>
      <c r="S520" s="23"/>
      <c r="T520" s="23"/>
      <c r="U520" s="23"/>
      <c r="V520" s="23"/>
      <c r="W520" s="23"/>
      <c r="X520" s="23"/>
      <c r="Y520" s="23"/>
      <c r="Z520" s="23"/>
      <c r="AA520" s="23"/>
      <c r="AG520" s="23"/>
      <c r="AH520" s="23"/>
      <c r="AK520" s="23"/>
    </row>
    <row r="521" spans="14:37" x14ac:dyDescent="0.2">
      <c r="N521" s="23"/>
      <c r="O521" s="23"/>
      <c r="P521" s="23"/>
      <c r="Q521" s="23"/>
      <c r="R521" s="23"/>
      <c r="S521" s="23"/>
      <c r="T521" s="23"/>
      <c r="U521" s="23"/>
      <c r="V521" s="23"/>
      <c r="W521" s="23"/>
      <c r="X521" s="23"/>
      <c r="Y521" s="23"/>
      <c r="Z521" s="23"/>
      <c r="AA521" s="23"/>
      <c r="AG521" s="23"/>
      <c r="AH521" s="23"/>
      <c r="AK521" s="23"/>
    </row>
    <row r="522" spans="14:37" x14ac:dyDescent="0.2">
      <c r="N522" s="23"/>
      <c r="O522" s="23"/>
      <c r="P522" s="23"/>
      <c r="Q522" s="23"/>
      <c r="R522" s="23"/>
      <c r="S522" s="23"/>
      <c r="T522" s="23"/>
      <c r="U522" s="23"/>
      <c r="V522" s="23"/>
      <c r="W522" s="23"/>
      <c r="X522" s="23"/>
      <c r="Y522" s="23"/>
      <c r="Z522" s="23"/>
      <c r="AA522" s="23"/>
      <c r="AG522" s="23"/>
      <c r="AH522" s="23"/>
      <c r="AK522" s="23"/>
    </row>
    <row r="523" spans="14:37" x14ac:dyDescent="0.2">
      <c r="N523" s="23"/>
      <c r="O523" s="23"/>
      <c r="P523" s="23"/>
      <c r="Q523" s="23"/>
      <c r="R523" s="23"/>
      <c r="S523" s="23"/>
      <c r="T523" s="23"/>
      <c r="U523" s="23"/>
      <c r="V523" s="23"/>
      <c r="W523" s="23"/>
      <c r="X523" s="23"/>
      <c r="Y523" s="23"/>
      <c r="Z523" s="23"/>
      <c r="AA523" s="23"/>
      <c r="AG523" s="23"/>
      <c r="AH523" s="23"/>
      <c r="AK523" s="23"/>
    </row>
    <row r="524" spans="14:37" x14ac:dyDescent="0.2">
      <c r="N524" s="23"/>
      <c r="O524" s="23"/>
      <c r="P524" s="23"/>
      <c r="Q524" s="23"/>
      <c r="R524" s="23"/>
      <c r="S524" s="23"/>
      <c r="T524" s="23"/>
      <c r="U524" s="23"/>
      <c r="V524" s="23"/>
      <c r="W524" s="23"/>
      <c r="X524" s="23"/>
      <c r="Y524" s="23"/>
      <c r="Z524" s="23"/>
      <c r="AA524" s="23"/>
      <c r="AG524" s="23"/>
      <c r="AH524" s="23"/>
      <c r="AK524" s="23"/>
    </row>
    <row r="525" spans="14:37" x14ac:dyDescent="0.2">
      <c r="N525" s="23"/>
      <c r="O525" s="23"/>
      <c r="P525" s="23"/>
      <c r="Q525" s="23"/>
      <c r="R525" s="23"/>
      <c r="S525" s="23"/>
      <c r="T525" s="23"/>
      <c r="U525" s="23"/>
      <c r="V525" s="23"/>
      <c r="W525" s="23"/>
      <c r="X525" s="23"/>
      <c r="Y525" s="23"/>
      <c r="Z525" s="23"/>
      <c r="AA525" s="23"/>
      <c r="AG525" s="23"/>
      <c r="AH525" s="23"/>
      <c r="AK525" s="23"/>
    </row>
    <row r="526" spans="14:37" x14ac:dyDescent="0.2">
      <c r="N526" s="23"/>
      <c r="O526" s="23"/>
      <c r="P526" s="23"/>
      <c r="Q526" s="23"/>
      <c r="R526" s="23"/>
      <c r="S526" s="23"/>
      <c r="T526" s="23"/>
      <c r="U526" s="23"/>
      <c r="V526" s="23"/>
      <c r="W526" s="23"/>
      <c r="X526" s="23"/>
      <c r="Y526" s="23"/>
      <c r="Z526" s="23"/>
      <c r="AA526" s="23"/>
      <c r="AG526" s="23"/>
      <c r="AH526" s="23"/>
      <c r="AK526" s="23"/>
    </row>
    <row r="527" spans="14:37" x14ac:dyDescent="0.2">
      <c r="N527" s="23"/>
      <c r="O527" s="23"/>
      <c r="P527" s="23"/>
      <c r="Q527" s="23"/>
      <c r="R527" s="23"/>
      <c r="S527" s="23"/>
      <c r="T527" s="23"/>
      <c r="U527" s="23"/>
      <c r="V527" s="23"/>
      <c r="W527" s="23"/>
      <c r="X527" s="23"/>
      <c r="Y527" s="23"/>
      <c r="Z527" s="23"/>
      <c r="AA527" s="23"/>
      <c r="AG527" s="23"/>
      <c r="AH527" s="23"/>
      <c r="AK527" s="23"/>
    </row>
    <row r="528" spans="14:37" x14ac:dyDescent="0.2">
      <c r="N528" s="23"/>
      <c r="O528" s="23"/>
      <c r="P528" s="23"/>
      <c r="Q528" s="23"/>
      <c r="R528" s="23"/>
      <c r="S528" s="23"/>
      <c r="T528" s="23"/>
      <c r="U528" s="23"/>
      <c r="V528" s="23"/>
      <c r="W528" s="23"/>
      <c r="X528" s="23"/>
      <c r="Y528" s="23"/>
      <c r="Z528" s="23"/>
      <c r="AA528" s="23"/>
      <c r="AG528" s="23"/>
      <c r="AH528" s="23"/>
      <c r="AK528" s="23"/>
    </row>
    <row r="529" spans="14:37" x14ac:dyDescent="0.2">
      <c r="N529" s="23"/>
      <c r="O529" s="23"/>
      <c r="P529" s="23"/>
      <c r="Q529" s="23"/>
      <c r="R529" s="23"/>
      <c r="S529" s="23"/>
      <c r="T529" s="23"/>
      <c r="U529" s="23"/>
      <c r="V529" s="23"/>
      <c r="W529" s="23"/>
      <c r="X529" s="23"/>
      <c r="Y529" s="23"/>
      <c r="Z529" s="23"/>
      <c r="AA529" s="23"/>
      <c r="AG529" s="23"/>
      <c r="AH529" s="23"/>
      <c r="AK529" s="23"/>
    </row>
    <row r="530" spans="14:37" x14ac:dyDescent="0.2">
      <c r="N530" s="23"/>
      <c r="O530" s="23"/>
      <c r="P530" s="23"/>
      <c r="Q530" s="23"/>
      <c r="R530" s="23"/>
      <c r="S530" s="23"/>
      <c r="T530" s="23"/>
      <c r="U530" s="23"/>
      <c r="V530" s="23"/>
      <c r="W530" s="23"/>
      <c r="X530" s="23"/>
      <c r="Y530" s="23"/>
      <c r="Z530" s="23"/>
      <c r="AA530" s="23"/>
      <c r="AG530" s="23"/>
      <c r="AH530" s="23"/>
      <c r="AK530" s="23"/>
    </row>
    <row r="531" spans="14:37" x14ac:dyDescent="0.2">
      <c r="N531" s="23"/>
      <c r="O531" s="23"/>
      <c r="P531" s="23"/>
      <c r="Q531" s="23"/>
      <c r="R531" s="23"/>
      <c r="S531" s="23"/>
      <c r="T531" s="23"/>
      <c r="U531" s="23"/>
      <c r="V531" s="23"/>
      <c r="W531" s="23"/>
      <c r="X531" s="23"/>
      <c r="Y531" s="23"/>
      <c r="Z531" s="23"/>
      <c r="AA531" s="23"/>
      <c r="AG531" s="23"/>
      <c r="AH531" s="23"/>
      <c r="AK531" s="23"/>
    </row>
    <row r="532" spans="14:37" x14ac:dyDescent="0.2">
      <c r="N532" s="23"/>
      <c r="O532" s="23"/>
      <c r="P532" s="23"/>
      <c r="Q532" s="23"/>
      <c r="R532" s="23"/>
      <c r="S532" s="23"/>
      <c r="T532" s="23"/>
      <c r="U532" s="23"/>
      <c r="V532" s="23"/>
      <c r="W532" s="23"/>
      <c r="X532" s="23"/>
      <c r="Y532" s="23"/>
      <c r="Z532" s="23"/>
      <c r="AA532" s="23"/>
      <c r="AG532" s="23"/>
      <c r="AH532" s="23"/>
      <c r="AK532" s="23"/>
    </row>
    <row r="533" spans="14:37" x14ac:dyDescent="0.2">
      <c r="N533" s="23"/>
      <c r="O533" s="23"/>
      <c r="P533" s="23"/>
      <c r="Q533" s="23"/>
      <c r="R533" s="23"/>
      <c r="S533" s="23"/>
      <c r="T533" s="23"/>
      <c r="U533" s="23"/>
      <c r="V533" s="23"/>
      <c r="W533" s="23"/>
      <c r="X533" s="23"/>
      <c r="Y533" s="23"/>
      <c r="Z533" s="23"/>
      <c r="AA533" s="23"/>
      <c r="AG533" s="23"/>
      <c r="AH533" s="23"/>
      <c r="AK533" s="23"/>
    </row>
    <row r="534" spans="14:37" x14ac:dyDescent="0.2">
      <c r="N534" s="23"/>
      <c r="O534" s="23"/>
      <c r="P534" s="23"/>
      <c r="Q534" s="23"/>
      <c r="R534" s="23"/>
      <c r="S534" s="23"/>
      <c r="T534" s="23"/>
      <c r="U534" s="23"/>
      <c r="V534" s="23"/>
      <c r="W534" s="23"/>
      <c r="X534" s="23"/>
      <c r="Y534" s="23"/>
      <c r="Z534" s="23"/>
      <c r="AA534" s="23"/>
      <c r="AG534" s="23"/>
      <c r="AH534" s="23"/>
      <c r="AK534" s="23"/>
    </row>
    <row r="535" spans="14:37" x14ac:dyDescent="0.2">
      <c r="N535" s="23"/>
      <c r="O535" s="23"/>
      <c r="P535" s="23"/>
      <c r="Q535" s="23"/>
      <c r="R535" s="23"/>
      <c r="S535" s="23"/>
      <c r="T535" s="23"/>
      <c r="U535" s="23"/>
      <c r="V535" s="23"/>
      <c r="W535" s="23"/>
      <c r="X535" s="23"/>
      <c r="Y535" s="23"/>
      <c r="Z535" s="23"/>
      <c r="AA535" s="23"/>
      <c r="AG535" s="23"/>
      <c r="AH535" s="23"/>
      <c r="AK535" s="23"/>
    </row>
    <row r="536" spans="14:37" x14ac:dyDescent="0.2">
      <c r="N536" s="23"/>
      <c r="O536" s="23"/>
      <c r="P536" s="23"/>
      <c r="Q536" s="23"/>
      <c r="R536" s="23"/>
      <c r="S536" s="23"/>
      <c r="T536" s="23"/>
      <c r="U536" s="23"/>
      <c r="V536" s="23"/>
      <c r="W536" s="23"/>
      <c r="X536" s="23"/>
      <c r="Y536" s="23"/>
      <c r="Z536" s="23"/>
      <c r="AA536" s="23"/>
      <c r="AG536" s="23"/>
      <c r="AH536" s="23"/>
      <c r="AK536" s="23"/>
    </row>
    <row r="537" spans="14:37" x14ac:dyDescent="0.2">
      <c r="N537" s="23"/>
      <c r="O537" s="23"/>
      <c r="P537" s="23"/>
      <c r="Q537" s="23"/>
      <c r="R537" s="23"/>
      <c r="S537" s="23"/>
      <c r="T537" s="23"/>
      <c r="U537" s="23"/>
      <c r="V537" s="23"/>
      <c r="W537" s="23"/>
      <c r="X537" s="23"/>
      <c r="Y537" s="23"/>
      <c r="Z537" s="23"/>
      <c r="AA537" s="23"/>
      <c r="AG537" s="23"/>
      <c r="AH537" s="23"/>
      <c r="AK537" s="23"/>
    </row>
    <row r="538" spans="14:37" x14ac:dyDescent="0.2">
      <c r="N538" s="23"/>
      <c r="O538" s="23"/>
      <c r="P538" s="23"/>
      <c r="Q538" s="23"/>
      <c r="R538" s="23"/>
      <c r="S538" s="23"/>
      <c r="T538" s="23"/>
      <c r="U538" s="23"/>
      <c r="V538" s="23"/>
      <c r="W538" s="23"/>
      <c r="X538" s="23"/>
      <c r="Y538" s="23"/>
      <c r="Z538" s="23"/>
      <c r="AA538" s="23"/>
      <c r="AG538" s="23"/>
      <c r="AH538" s="23"/>
      <c r="AK538" s="23"/>
    </row>
    <row r="539" spans="14:37" x14ac:dyDescent="0.2">
      <c r="N539" s="23"/>
      <c r="O539" s="23"/>
      <c r="P539" s="23"/>
      <c r="Q539" s="23"/>
      <c r="R539" s="23"/>
      <c r="S539" s="23"/>
      <c r="T539" s="23"/>
      <c r="U539" s="23"/>
      <c r="V539" s="23"/>
      <c r="W539" s="23"/>
      <c r="X539" s="23"/>
      <c r="Y539" s="23"/>
      <c r="Z539" s="23"/>
      <c r="AA539" s="23"/>
      <c r="AG539" s="23"/>
      <c r="AH539" s="23"/>
      <c r="AK539" s="23"/>
    </row>
    <row r="540" spans="14:37" x14ac:dyDescent="0.2">
      <c r="N540" s="23"/>
      <c r="O540" s="23"/>
      <c r="P540" s="23"/>
      <c r="Q540" s="23"/>
      <c r="R540" s="23"/>
      <c r="S540" s="23"/>
      <c r="T540" s="23"/>
      <c r="U540" s="23"/>
      <c r="V540" s="23"/>
      <c r="W540" s="23"/>
      <c r="X540" s="23"/>
      <c r="Y540" s="23"/>
      <c r="Z540" s="23"/>
      <c r="AA540" s="23"/>
      <c r="AG540" s="23"/>
      <c r="AH540" s="23"/>
      <c r="AK540" s="23"/>
    </row>
    <row r="541" spans="14:37" x14ac:dyDescent="0.2">
      <c r="N541" s="23"/>
      <c r="O541" s="23"/>
      <c r="P541" s="23"/>
      <c r="Q541" s="23"/>
      <c r="R541" s="23"/>
      <c r="S541" s="23"/>
      <c r="T541" s="23"/>
      <c r="U541" s="23"/>
      <c r="V541" s="23"/>
      <c r="W541" s="23"/>
      <c r="X541" s="23"/>
      <c r="Y541" s="23"/>
      <c r="Z541" s="23"/>
      <c r="AA541" s="23"/>
      <c r="AG541" s="23"/>
      <c r="AH541" s="23"/>
      <c r="AK541" s="23"/>
    </row>
    <row r="542" spans="14:37" x14ac:dyDescent="0.2">
      <c r="N542" s="23"/>
      <c r="O542" s="23"/>
      <c r="P542" s="23"/>
      <c r="Q542" s="23"/>
      <c r="R542" s="23"/>
      <c r="S542" s="23"/>
      <c r="T542" s="23"/>
      <c r="U542" s="23"/>
      <c r="V542" s="23"/>
      <c r="W542" s="23"/>
      <c r="X542" s="23"/>
      <c r="Y542" s="23"/>
      <c r="Z542" s="23"/>
      <c r="AA542" s="23"/>
      <c r="AG542" s="23"/>
      <c r="AH542" s="23"/>
      <c r="AK542" s="23"/>
    </row>
    <row r="543" spans="14:37" x14ac:dyDescent="0.2">
      <c r="N543" s="23"/>
      <c r="O543" s="23"/>
      <c r="P543" s="23"/>
      <c r="Q543" s="23"/>
      <c r="R543" s="23"/>
      <c r="S543" s="23"/>
      <c r="T543" s="23"/>
      <c r="U543" s="23"/>
      <c r="V543" s="23"/>
      <c r="W543" s="23"/>
      <c r="X543" s="23"/>
      <c r="Y543" s="23"/>
      <c r="Z543" s="23"/>
      <c r="AA543" s="23"/>
      <c r="AG543" s="23"/>
      <c r="AH543" s="23"/>
      <c r="AK543" s="23"/>
    </row>
    <row r="544" spans="14:37" x14ac:dyDescent="0.2">
      <c r="N544" s="23"/>
      <c r="O544" s="23"/>
      <c r="P544" s="23"/>
      <c r="Q544" s="23"/>
      <c r="R544" s="23"/>
      <c r="S544" s="23"/>
      <c r="T544" s="23"/>
      <c r="U544" s="23"/>
      <c r="V544" s="23"/>
      <c r="W544" s="23"/>
      <c r="X544" s="23"/>
      <c r="Y544" s="23"/>
      <c r="Z544" s="23"/>
      <c r="AA544" s="23"/>
      <c r="AG544" s="23"/>
      <c r="AH544" s="23"/>
      <c r="AK544" s="23"/>
    </row>
    <row r="545" spans="14:37" x14ac:dyDescent="0.2">
      <c r="N545" s="23"/>
      <c r="O545" s="23"/>
      <c r="P545" s="23"/>
      <c r="Q545" s="23"/>
      <c r="R545" s="23"/>
      <c r="S545" s="23"/>
      <c r="T545" s="23"/>
      <c r="U545" s="23"/>
      <c r="V545" s="23"/>
      <c r="W545" s="23"/>
      <c r="X545" s="23"/>
      <c r="Y545" s="23"/>
      <c r="Z545" s="23"/>
      <c r="AA545" s="23"/>
      <c r="AG545" s="23"/>
      <c r="AH545" s="23"/>
      <c r="AK545" s="23"/>
    </row>
    <row r="546" spans="14:37" x14ac:dyDescent="0.2">
      <c r="N546" s="23"/>
      <c r="O546" s="23"/>
      <c r="P546" s="23"/>
      <c r="Q546" s="23"/>
      <c r="R546" s="23"/>
      <c r="S546" s="23"/>
      <c r="T546" s="23"/>
      <c r="U546" s="23"/>
      <c r="V546" s="23"/>
      <c r="W546" s="23"/>
      <c r="X546" s="23"/>
      <c r="Y546" s="23"/>
      <c r="Z546" s="23"/>
      <c r="AA546" s="23"/>
      <c r="AG546" s="23"/>
      <c r="AH546" s="23"/>
      <c r="AK546" s="23"/>
    </row>
    <row r="547" spans="14:37" x14ac:dyDescent="0.2">
      <c r="N547" s="23"/>
      <c r="O547" s="23"/>
      <c r="P547" s="23"/>
      <c r="Q547" s="23"/>
      <c r="R547" s="23"/>
      <c r="S547" s="23"/>
      <c r="T547" s="23"/>
      <c r="U547" s="23"/>
      <c r="V547" s="23"/>
      <c r="W547" s="23"/>
      <c r="X547" s="23"/>
      <c r="Y547" s="23"/>
      <c r="Z547" s="23"/>
      <c r="AA547" s="23"/>
      <c r="AG547" s="23"/>
      <c r="AH547" s="23"/>
      <c r="AK547" s="23"/>
    </row>
    <row r="548" spans="14:37" x14ac:dyDescent="0.2">
      <c r="N548" s="23"/>
      <c r="O548" s="23"/>
      <c r="P548" s="23"/>
      <c r="Q548" s="23"/>
      <c r="R548" s="23"/>
      <c r="S548" s="23"/>
      <c r="T548" s="23"/>
      <c r="U548" s="23"/>
      <c r="V548" s="23"/>
      <c r="W548" s="23"/>
      <c r="X548" s="23"/>
      <c r="Y548" s="23"/>
      <c r="Z548" s="23"/>
      <c r="AA548" s="23"/>
      <c r="AG548" s="23"/>
      <c r="AH548" s="23"/>
      <c r="AK548" s="23"/>
    </row>
    <row r="549" spans="14:37" x14ac:dyDescent="0.2">
      <c r="N549" s="23"/>
      <c r="O549" s="23"/>
      <c r="P549" s="23"/>
      <c r="Q549" s="23"/>
      <c r="R549" s="23"/>
      <c r="S549" s="23"/>
      <c r="T549" s="23"/>
      <c r="U549" s="23"/>
      <c r="V549" s="23"/>
      <c r="W549" s="23"/>
      <c r="X549" s="23"/>
      <c r="Y549" s="23"/>
      <c r="Z549" s="23"/>
      <c r="AA549" s="23"/>
      <c r="AG549" s="23"/>
      <c r="AH549" s="23"/>
      <c r="AK549" s="23"/>
    </row>
    <row r="550" spans="14:37" x14ac:dyDescent="0.2">
      <c r="N550" s="23"/>
      <c r="O550" s="23"/>
      <c r="P550" s="23"/>
      <c r="Q550" s="23"/>
      <c r="R550" s="23"/>
      <c r="S550" s="23"/>
      <c r="T550" s="23"/>
      <c r="U550" s="23"/>
      <c r="V550" s="23"/>
      <c r="W550" s="23"/>
      <c r="X550" s="23"/>
      <c r="Y550" s="23"/>
      <c r="Z550" s="23"/>
      <c r="AA550" s="23"/>
      <c r="AG550" s="23"/>
      <c r="AH550" s="23"/>
      <c r="AK550" s="23"/>
    </row>
    <row r="551" spans="14:37" x14ac:dyDescent="0.2">
      <c r="N551" s="23"/>
      <c r="O551" s="23"/>
      <c r="P551" s="23"/>
      <c r="Q551" s="23"/>
      <c r="R551" s="23"/>
      <c r="S551" s="23"/>
      <c r="T551" s="23"/>
      <c r="U551" s="23"/>
      <c r="V551" s="23"/>
      <c r="W551" s="23"/>
      <c r="X551" s="23"/>
      <c r="Y551" s="23"/>
      <c r="Z551" s="23"/>
      <c r="AA551" s="23"/>
      <c r="AG551" s="23"/>
      <c r="AH551" s="23"/>
      <c r="AK551" s="23"/>
    </row>
    <row r="552" spans="14:37" x14ac:dyDescent="0.2">
      <c r="N552" s="23"/>
      <c r="O552" s="23"/>
      <c r="P552" s="23"/>
      <c r="Q552" s="23"/>
      <c r="R552" s="23"/>
      <c r="S552" s="23"/>
      <c r="T552" s="23"/>
      <c r="U552" s="23"/>
      <c r="V552" s="23"/>
      <c r="W552" s="23"/>
      <c r="X552" s="23"/>
      <c r="Y552" s="23"/>
      <c r="Z552" s="23"/>
      <c r="AA552" s="23"/>
      <c r="AG552" s="23"/>
      <c r="AH552" s="23"/>
      <c r="AK552" s="23"/>
    </row>
    <row r="553" spans="14:37" x14ac:dyDescent="0.2">
      <c r="N553" s="23"/>
      <c r="O553" s="23"/>
      <c r="P553" s="23"/>
      <c r="Q553" s="23"/>
      <c r="R553" s="23"/>
      <c r="S553" s="23"/>
      <c r="T553" s="23"/>
      <c r="U553" s="23"/>
      <c r="V553" s="23"/>
      <c r="W553" s="23"/>
      <c r="X553" s="23"/>
      <c r="Y553" s="23"/>
      <c r="Z553" s="23"/>
      <c r="AA553" s="23"/>
      <c r="AG553" s="23"/>
      <c r="AH553" s="23"/>
      <c r="AK553" s="23"/>
    </row>
    <row r="554" spans="14:37" x14ac:dyDescent="0.2">
      <c r="N554" s="23"/>
      <c r="O554" s="23"/>
      <c r="P554" s="23"/>
      <c r="Q554" s="23"/>
      <c r="R554" s="23"/>
      <c r="S554" s="23"/>
      <c r="T554" s="23"/>
      <c r="U554" s="23"/>
      <c r="V554" s="23"/>
      <c r="W554" s="23"/>
      <c r="X554" s="23"/>
      <c r="Y554" s="23"/>
      <c r="Z554" s="23"/>
      <c r="AA554" s="23"/>
      <c r="AG554" s="23"/>
      <c r="AH554" s="23"/>
      <c r="AK554" s="23"/>
    </row>
    <row r="555" spans="14:37" x14ac:dyDescent="0.2">
      <c r="N555" s="23"/>
      <c r="O555" s="23"/>
      <c r="P555" s="23"/>
      <c r="Q555" s="23"/>
      <c r="R555" s="23"/>
      <c r="S555" s="23"/>
      <c r="T555" s="23"/>
      <c r="U555" s="23"/>
      <c r="V555" s="23"/>
      <c r="W555" s="23"/>
      <c r="X555" s="23"/>
      <c r="Y555" s="23"/>
      <c r="Z555" s="23"/>
      <c r="AA555" s="23"/>
      <c r="AG555" s="23"/>
      <c r="AH555" s="23"/>
      <c r="AK555" s="23"/>
    </row>
    <row r="556" spans="14:37" x14ac:dyDescent="0.2">
      <c r="N556" s="23"/>
      <c r="O556" s="23"/>
      <c r="P556" s="23"/>
      <c r="Q556" s="23"/>
      <c r="R556" s="23"/>
      <c r="S556" s="23"/>
      <c r="T556" s="23"/>
      <c r="U556" s="23"/>
      <c r="V556" s="23"/>
      <c r="W556" s="23"/>
      <c r="X556" s="23"/>
      <c r="Y556" s="23"/>
      <c r="Z556" s="23"/>
      <c r="AA556" s="23"/>
      <c r="AG556" s="23"/>
      <c r="AH556" s="23"/>
      <c r="AK556" s="23"/>
    </row>
    <row r="557" spans="14:37" x14ac:dyDescent="0.2">
      <c r="N557" s="23"/>
      <c r="O557" s="23"/>
      <c r="P557" s="23"/>
      <c r="Q557" s="23"/>
      <c r="R557" s="23"/>
      <c r="S557" s="23"/>
      <c r="T557" s="23"/>
      <c r="U557" s="23"/>
      <c r="V557" s="23"/>
      <c r="W557" s="23"/>
      <c r="X557" s="23"/>
      <c r="Y557" s="23"/>
      <c r="Z557" s="23"/>
      <c r="AA557" s="23"/>
      <c r="AG557" s="23"/>
      <c r="AH557" s="23"/>
      <c r="AK557" s="23"/>
    </row>
    <row r="558" spans="14:37" x14ac:dyDescent="0.2">
      <c r="N558" s="23"/>
      <c r="O558" s="23"/>
      <c r="P558" s="23"/>
      <c r="Q558" s="23"/>
      <c r="R558" s="23"/>
      <c r="S558" s="23"/>
      <c r="T558" s="23"/>
      <c r="U558" s="23"/>
      <c r="V558" s="23"/>
      <c r="W558" s="23"/>
      <c r="X558" s="23"/>
      <c r="Y558" s="23"/>
      <c r="Z558" s="23"/>
      <c r="AA558" s="23"/>
      <c r="AG558" s="23"/>
      <c r="AH558" s="23"/>
      <c r="AK558" s="23"/>
    </row>
    <row r="559" spans="14:37" x14ac:dyDescent="0.2">
      <c r="N559" s="23"/>
      <c r="O559" s="23"/>
      <c r="P559" s="23"/>
      <c r="Q559" s="23"/>
      <c r="R559" s="23"/>
      <c r="S559" s="23"/>
      <c r="T559" s="23"/>
      <c r="U559" s="23"/>
      <c r="V559" s="23"/>
      <c r="W559" s="23"/>
      <c r="X559" s="23"/>
      <c r="Y559" s="23"/>
      <c r="Z559" s="23"/>
      <c r="AA559" s="23"/>
      <c r="AG559" s="23"/>
      <c r="AH559" s="23"/>
      <c r="AK559" s="23"/>
    </row>
    <row r="560" spans="14:37" x14ac:dyDescent="0.2">
      <c r="N560" s="23"/>
      <c r="O560" s="23"/>
      <c r="P560" s="23"/>
      <c r="Q560" s="23"/>
      <c r="R560" s="23"/>
      <c r="S560" s="23"/>
      <c r="T560" s="23"/>
      <c r="U560" s="23"/>
      <c r="V560" s="23"/>
      <c r="W560" s="23"/>
      <c r="X560" s="23"/>
      <c r="Y560" s="23"/>
      <c r="Z560" s="23"/>
      <c r="AA560" s="23"/>
      <c r="AG560" s="23"/>
      <c r="AH560" s="23"/>
      <c r="AK560" s="23"/>
    </row>
    <row r="561" spans="14:37" x14ac:dyDescent="0.2">
      <c r="N561" s="23"/>
      <c r="O561" s="23"/>
      <c r="P561" s="23"/>
      <c r="Q561" s="23"/>
      <c r="R561" s="23"/>
      <c r="S561" s="23"/>
      <c r="T561" s="23"/>
      <c r="U561" s="23"/>
      <c r="V561" s="23"/>
      <c r="W561" s="23"/>
      <c r="X561" s="23"/>
      <c r="Y561" s="23"/>
      <c r="Z561" s="23"/>
      <c r="AA561" s="23"/>
      <c r="AG561" s="23"/>
      <c r="AH561" s="23"/>
      <c r="AK561" s="23"/>
    </row>
    <row r="562" spans="14:37" x14ac:dyDescent="0.2">
      <c r="N562" s="23"/>
      <c r="O562" s="23"/>
      <c r="P562" s="23"/>
      <c r="Q562" s="23"/>
      <c r="R562" s="23"/>
      <c r="S562" s="23"/>
      <c r="T562" s="23"/>
      <c r="U562" s="23"/>
      <c r="V562" s="23"/>
      <c r="W562" s="23"/>
      <c r="X562" s="23"/>
      <c r="Y562" s="23"/>
      <c r="Z562" s="23"/>
      <c r="AA562" s="23"/>
      <c r="AG562" s="23"/>
      <c r="AH562" s="23"/>
      <c r="AK562" s="23"/>
    </row>
    <row r="563" spans="14:37" x14ac:dyDescent="0.2">
      <c r="N563" s="23"/>
      <c r="O563" s="23"/>
      <c r="P563" s="23"/>
      <c r="Q563" s="23"/>
      <c r="R563" s="23"/>
      <c r="S563" s="23"/>
      <c r="T563" s="23"/>
      <c r="U563" s="23"/>
      <c r="V563" s="23"/>
      <c r="W563" s="23"/>
      <c r="X563" s="23"/>
      <c r="Y563" s="23"/>
      <c r="Z563" s="23"/>
      <c r="AA563" s="23"/>
      <c r="AG563" s="23"/>
      <c r="AH563" s="23"/>
      <c r="AK563" s="23"/>
    </row>
    <row r="564" spans="14:37" x14ac:dyDescent="0.2">
      <c r="N564" s="23"/>
      <c r="O564" s="23"/>
      <c r="P564" s="23"/>
      <c r="Q564" s="23"/>
      <c r="R564" s="23"/>
      <c r="S564" s="23"/>
      <c r="T564" s="23"/>
      <c r="U564" s="23"/>
      <c r="V564" s="23"/>
      <c r="W564" s="23"/>
      <c r="X564" s="23"/>
      <c r="Y564" s="23"/>
      <c r="Z564" s="23"/>
      <c r="AA564" s="23"/>
      <c r="AG564" s="23"/>
      <c r="AH564" s="23"/>
      <c r="AK564" s="23"/>
    </row>
    <row r="565" spans="14:37" x14ac:dyDescent="0.2">
      <c r="N565" s="23"/>
      <c r="O565" s="23"/>
      <c r="P565" s="23"/>
      <c r="Q565" s="23"/>
      <c r="R565" s="23"/>
      <c r="S565" s="23"/>
      <c r="T565" s="23"/>
      <c r="U565" s="23"/>
      <c r="V565" s="23"/>
      <c r="W565" s="23"/>
      <c r="X565" s="23"/>
      <c r="Y565" s="23"/>
      <c r="Z565" s="23"/>
      <c r="AA565" s="23"/>
      <c r="AG565" s="23"/>
      <c r="AH565" s="23"/>
      <c r="AK565" s="23"/>
    </row>
    <row r="566" spans="14:37" x14ac:dyDescent="0.2">
      <c r="N566" s="23"/>
      <c r="O566" s="23"/>
      <c r="P566" s="23"/>
      <c r="Q566" s="23"/>
      <c r="R566" s="23"/>
      <c r="S566" s="23"/>
      <c r="T566" s="23"/>
      <c r="U566" s="23"/>
      <c r="V566" s="23"/>
      <c r="W566" s="23"/>
      <c r="X566" s="23"/>
      <c r="Y566" s="23"/>
      <c r="Z566" s="23"/>
      <c r="AA566" s="23"/>
      <c r="AG566" s="23"/>
      <c r="AH566" s="23"/>
      <c r="AK566" s="23"/>
    </row>
    <row r="567" spans="14:37" x14ac:dyDescent="0.2">
      <c r="N567" s="23"/>
      <c r="O567" s="23"/>
      <c r="P567" s="23"/>
      <c r="Q567" s="23"/>
      <c r="R567" s="23"/>
      <c r="S567" s="23"/>
      <c r="T567" s="23"/>
      <c r="U567" s="23"/>
      <c r="V567" s="23"/>
      <c r="W567" s="23"/>
      <c r="X567" s="23"/>
      <c r="Y567" s="23"/>
      <c r="Z567" s="23"/>
      <c r="AA567" s="23"/>
      <c r="AG567" s="23"/>
      <c r="AH567" s="23"/>
      <c r="AK567" s="23"/>
    </row>
    <row r="568" spans="14:37" x14ac:dyDescent="0.2">
      <c r="N568" s="23"/>
      <c r="O568" s="23"/>
      <c r="P568" s="23"/>
      <c r="Q568" s="23"/>
      <c r="R568" s="23"/>
      <c r="S568" s="23"/>
      <c r="T568" s="23"/>
      <c r="U568" s="23"/>
      <c r="V568" s="23"/>
      <c r="W568" s="23"/>
      <c r="X568" s="23"/>
      <c r="Y568" s="23"/>
      <c r="Z568" s="23"/>
      <c r="AA568" s="23"/>
      <c r="AG568" s="23"/>
      <c r="AH568" s="23"/>
      <c r="AK568" s="23"/>
    </row>
    <row r="569" spans="14:37" x14ac:dyDescent="0.2">
      <c r="N569" s="23"/>
      <c r="O569" s="23"/>
      <c r="P569" s="23"/>
      <c r="Q569" s="23"/>
      <c r="R569" s="23"/>
      <c r="S569" s="23"/>
      <c r="T569" s="23"/>
      <c r="U569" s="23"/>
      <c r="V569" s="23"/>
      <c r="W569" s="23"/>
      <c r="X569" s="23"/>
      <c r="Y569" s="23"/>
      <c r="Z569" s="23"/>
      <c r="AA569" s="23"/>
      <c r="AG569" s="23"/>
      <c r="AH569" s="23"/>
      <c r="AK569" s="23"/>
    </row>
    <row r="570" spans="14:37" x14ac:dyDescent="0.2">
      <c r="N570" s="23"/>
      <c r="O570" s="23"/>
      <c r="P570" s="23"/>
      <c r="Q570" s="23"/>
      <c r="R570" s="23"/>
      <c r="S570" s="23"/>
      <c r="T570" s="23"/>
      <c r="U570" s="23"/>
      <c r="V570" s="23"/>
      <c r="W570" s="23"/>
      <c r="X570" s="23"/>
      <c r="Y570" s="23"/>
      <c r="Z570" s="23"/>
      <c r="AA570" s="23"/>
      <c r="AG570" s="23"/>
      <c r="AH570" s="23"/>
      <c r="AK570" s="23"/>
    </row>
    <row r="571" spans="14:37" x14ac:dyDescent="0.2">
      <c r="N571" s="23"/>
      <c r="O571" s="23"/>
      <c r="P571" s="23"/>
      <c r="Q571" s="23"/>
      <c r="R571" s="23"/>
      <c r="S571" s="23"/>
      <c r="T571" s="23"/>
      <c r="U571" s="23"/>
      <c r="V571" s="23"/>
      <c r="W571" s="23"/>
      <c r="X571" s="23"/>
      <c r="Y571" s="23"/>
      <c r="Z571" s="23"/>
      <c r="AA571" s="23"/>
      <c r="AG571" s="23"/>
      <c r="AH571" s="23"/>
      <c r="AK571" s="23"/>
    </row>
    <row r="572" spans="14:37" x14ac:dyDescent="0.2">
      <c r="N572" s="23"/>
      <c r="O572" s="23"/>
      <c r="P572" s="23"/>
      <c r="Q572" s="23"/>
      <c r="R572" s="23"/>
      <c r="S572" s="23"/>
      <c r="T572" s="23"/>
      <c r="U572" s="23"/>
      <c r="V572" s="23"/>
      <c r="W572" s="23"/>
      <c r="X572" s="23"/>
      <c r="Y572" s="23"/>
      <c r="Z572" s="23"/>
      <c r="AA572" s="23"/>
      <c r="AG572" s="23"/>
      <c r="AH572" s="23"/>
      <c r="AK572" s="23"/>
    </row>
    <row r="573" spans="14:37" x14ac:dyDescent="0.2">
      <c r="N573" s="23"/>
      <c r="O573" s="23"/>
      <c r="P573" s="23"/>
      <c r="Q573" s="23"/>
      <c r="R573" s="23"/>
      <c r="S573" s="23"/>
      <c r="T573" s="23"/>
      <c r="U573" s="23"/>
      <c r="V573" s="23"/>
      <c r="W573" s="23"/>
      <c r="X573" s="23"/>
      <c r="Y573" s="23"/>
      <c r="Z573" s="23"/>
      <c r="AA573" s="23"/>
      <c r="AG573" s="23"/>
      <c r="AH573" s="23"/>
      <c r="AK573" s="23"/>
    </row>
    <row r="574" spans="14:37" x14ac:dyDescent="0.2">
      <c r="N574" s="23"/>
      <c r="O574" s="23"/>
      <c r="P574" s="23"/>
      <c r="Q574" s="23"/>
      <c r="R574" s="23"/>
      <c r="S574" s="23"/>
      <c r="T574" s="23"/>
      <c r="U574" s="23"/>
      <c r="V574" s="23"/>
      <c r="W574" s="23"/>
      <c r="X574" s="23"/>
      <c r="Y574" s="23"/>
      <c r="Z574" s="23"/>
      <c r="AA574" s="23"/>
      <c r="AG574" s="23"/>
      <c r="AH574" s="23"/>
      <c r="AK574" s="23"/>
    </row>
    <row r="575" spans="14:37" x14ac:dyDescent="0.2">
      <c r="N575" s="23"/>
      <c r="O575" s="23"/>
      <c r="P575" s="23"/>
      <c r="Q575" s="23"/>
      <c r="R575" s="23"/>
      <c r="S575" s="23"/>
      <c r="T575" s="23"/>
      <c r="U575" s="23"/>
      <c r="V575" s="23"/>
      <c r="W575" s="23"/>
      <c r="X575" s="23"/>
      <c r="Y575" s="23"/>
      <c r="Z575" s="23"/>
      <c r="AA575" s="23"/>
      <c r="AG575" s="23"/>
      <c r="AH575" s="23"/>
      <c r="AK575" s="23"/>
    </row>
    <row r="576" spans="14:37" x14ac:dyDescent="0.2">
      <c r="N576" s="23"/>
      <c r="O576" s="23"/>
      <c r="P576" s="23"/>
      <c r="Q576" s="23"/>
      <c r="R576" s="23"/>
      <c r="S576" s="23"/>
      <c r="T576" s="23"/>
      <c r="U576" s="23"/>
      <c r="V576" s="23"/>
      <c r="W576" s="23"/>
      <c r="X576" s="23"/>
      <c r="Y576" s="23"/>
      <c r="Z576" s="23"/>
      <c r="AA576" s="23"/>
      <c r="AG576" s="23"/>
      <c r="AH576" s="23"/>
      <c r="AK576" s="23"/>
    </row>
    <row r="577" spans="14:37" x14ac:dyDescent="0.2">
      <c r="N577" s="23"/>
      <c r="O577" s="23"/>
      <c r="P577" s="23"/>
      <c r="Q577" s="23"/>
      <c r="R577" s="23"/>
      <c r="S577" s="23"/>
      <c r="T577" s="23"/>
      <c r="U577" s="23"/>
      <c r="V577" s="23"/>
      <c r="W577" s="23"/>
      <c r="X577" s="23"/>
      <c r="Y577" s="23"/>
      <c r="Z577" s="23"/>
      <c r="AA577" s="23"/>
      <c r="AG577" s="23"/>
      <c r="AH577" s="23"/>
      <c r="AK577" s="23"/>
    </row>
    <row r="578" spans="14:37" x14ac:dyDescent="0.2">
      <c r="N578" s="23"/>
      <c r="O578" s="23"/>
      <c r="P578" s="23"/>
      <c r="Q578" s="23"/>
      <c r="R578" s="23"/>
      <c r="S578" s="23"/>
      <c r="T578" s="23"/>
      <c r="U578" s="23"/>
      <c r="V578" s="23"/>
      <c r="W578" s="23"/>
      <c r="X578" s="23"/>
      <c r="Y578" s="23"/>
      <c r="Z578" s="23"/>
      <c r="AA578" s="23"/>
      <c r="AG578" s="23"/>
      <c r="AH578" s="23"/>
      <c r="AK578" s="23"/>
    </row>
    <row r="579" spans="14:37" x14ac:dyDescent="0.2">
      <c r="N579" s="23"/>
      <c r="O579" s="23"/>
      <c r="P579" s="23"/>
      <c r="Q579" s="23"/>
      <c r="R579" s="23"/>
      <c r="S579" s="23"/>
      <c r="T579" s="23"/>
      <c r="U579" s="23"/>
      <c r="V579" s="23"/>
      <c r="W579" s="23"/>
      <c r="X579" s="23"/>
      <c r="Y579" s="23"/>
      <c r="Z579" s="23"/>
      <c r="AA579" s="23"/>
      <c r="AG579" s="23"/>
      <c r="AH579" s="23"/>
      <c r="AK579" s="23"/>
    </row>
    <row r="580" spans="14:37" x14ac:dyDescent="0.2">
      <c r="N580" s="23"/>
      <c r="O580" s="23"/>
      <c r="P580" s="23"/>
      <c r="Q580" s="23"/>
      <c r="R580" s="23"/>
      <c r="S580" s="23"/>
      <c r="T580" s="23"/>
      <c r="U580" s="23"/>
      <c r="V580" s="23"/>
      <c r="W580" s="23"/>
      <c r="X580" s="23"/>
      <c r="Y580" s="23"/>
      <c r="Z580" s="23"/>
      <c r="AA580" s="23"/>
      <c r="AG580" s="23"/>
      <c r="AH580" s="23"/>
      <c r="AK580" s="23"/>
    </row>
    <row r="581" spans="14:37" x14ac:dyDescent="0.2">
      <c r="N581" s="23"/>
      <c r="O581" s="23"/>
      <c r="P581" s="23"/>
      <c r="Q581" s="23"/>
      <c r="R581" s="23"/>
      <c r="S581" s="23"/>
      <c r="T581" s="23"/>
      <c r="U581" s="23"/>
      <c r="V581" s="23"/>
      <c r="W581" s="23"/>
      <c r="X581" s="23"/>
      <c r="Y581" s="23"/>
      <c r="Z581" s="23"/>
      <c r="AA581" s="23"/>
      <c r="AG581" s="23"/>
      <c r="AH581" s="23"/>
      <c r="AK581" s="23"/>
    </row>
    <row r="582" spans="14:37" x14ac:dyDescent="0.2">
      <c r="N582" s="23"/>
      <c r="O582" s="23"/>
      <c r="P582" s="23"/>
      <c r="Q582" s="23"/>
      <c r="R582" s="23"/>
      <c r="S582" s="23"/>
      <c r="T582" s="23"/>
      <c r="U582" s="23"/>
      <c r="V582" s="23"/>
      <c r="W582" s="23"/>
      <c r="X582" s="23"/>
      <c r="Y582" s="23"/>
      <c r="Z582" s="23"/>
      <c r="AA582" s="23"/>
      <c r="AG582" s="23"/>
      <c r="AH582" s="23"/>
      <c r="AK582" s="23"/>
    </row>
    <row r="583" spans="14:37" x14ac:dyDescent="0.2">
      <c r="N583" s="23"/>
      <c r="O583" s="23"/>
      <c r="P583" s="23"/>
      <c r="Q583" s="23"/>
      <c r="R583" s="23"/>
      <c r="S583" s="23"/>
      <c r="T583" s="23"/>
      <c r="U583" s="23"/>
      <c r="V583" s="23"/>
      <c r="W583" s="23"/>
      <c r="X583" s="23"/>
      <c r="Y583" s="23"/>
      <c r="Z583" s="23"/>
      <c r="AA583" s="23"/>
      <c r="AG583" s="23"/>
      <c r="AH583" s="23"/>
      <c r="AK583" s="23"/>
    </row>
    <row r="584" spans="14:37" x14ac:dyDescent="0.2">
      <c r="N584" s="23"/>
      <c r="O584" s="23"/>
      <c r="P584" s="23"/>
      <c r="Q584" s="23"/>
      <c r="R584" s="23"/>
      <c r="S584" s="23"/>
      <c r="T584" s="23"/>
      <c r="U584" s="23"/>
      <c r="V584" s="23"/>
      <c r="W584" s="23"/>
      <c r="X584" s="23"/>
      <c r="Y584" s="23"/>
      <c r="Z584" s="23"/>
      <c r="AA584" s="23"/>
      <c r="AG584" s="23"/>
      <c r="AH584" s="23"/>
      <c r="AK584" s="23"/>
    </row>
    <row r="585" spans="14:37" x14ac:dyDescent="0.2">
      <c r="N585" s="23"/>
      <c r="O585" s="23"/>
      <c r="P585" s="23"/>
      <c r="Q585" s="23"/>
      <c r="R585" s="23"/>
      <c r="S585" s="23"/>
      <c r="T585" s="23"/>
      <c r="U585" s="23"/>
      <c r="V585" s="23"/>
      <c r="W585" s="23"/>
      <c r="X585" s="23"/>
      <c r="Y585" s="23"/>
      <c r="Z585" s="23"/>
      <c r="AA585" s="23"/>
      <c r="AG585" s="23"/>
      <c r="AH585" s="23"/>
      <c r="AK585" s="23"/>
    </row>
    <row r="586" spans="14:37" x14ac:dyDescent="0.2">
      <c r="N586" s="23"/>
      <c r="O586" s="23"/>
      <c r="P586" s="23"/>
      <c r="Q586" s="23"/>
      <c r="R586" s="23"/>
      <c r="S586" s="23"/>
      <c r="T586" s="23"/>
      <c r="U586" s="23"/>
      <c r="V586" s="23"/>
      <c r="W586" s="23"/>
      <c r="X586" s="23"/>
      <c r="Y586" s="23"/>
      <c r="Z586" s="23"/>
      <c r="AA586" s="23"/>
      <c r="AG586" s="23"/>
      <c r="AH586" s="23"/>
      <c r="AK586" s="23"/>
    </row>
    <row r="587" spans="14:37" x14ac:dyDescent="0.2">
      <c r="N587" s="23"/>
      <c r="O587" s="23"/>
      <c r="P587" s="23"/>
      <c r="Q587" s="23"/>
      <c r="R587" s="23"/>
      <c r="S587" s="23"/>
      <c r="T587" s="23"/>
      <c r="U587" s="23"/>
      <c r="V587" s="23"/>
      <c r="W587" s="23"/>
      <c r="X587" s="23"/>
      <c r="Y587" s="23"/>
      <c r="Z587" s="23"/>
      <c r="AA587" s="23"/>
      <c r="AG587" s="23"/>
      <c r="AH587" s="23"/>
      <c r="AK587" s="23"/>
    </row>
    <row r="588" spans="14:37" x14ac:dyDescent="0.2">
      <c r="N588" s="23"/>
      <c r="O588" s="23"/>
      <c r="P588" s="23"/>
      <c r="Q588" s="23"/>
      <c r="R588" s="23"/>
      <c r="S588" s="23"/>
      <c r="T588" s="23"/>
      <c r="U588" s="23"/>
      <c r="V588" s="23"/>
      <c r="W588" s="23"/>
      <c r="X588" s="23"/>
      <c r="Y588" s="23"/>
      <c r="Z588" s="23"/>
      <c r="AA588" s="23"/>
      <c r="AG588" s="23"/>
      <c r="AH588" s="23"/>
      <c r="AK588" s="23"/>
    </row>
    <row r="589" spans="14:37" x14ac:dyDescent="0.2">
      <c r="N589" s="23"/>
      <c r="O589" s="23"/>
      <c r="P589" s="23"/>
      <c r="Q589" s="23"/>
      <c r="R589" s="23"/>
      <c r="S589" s="23"/>
      <c r="T589" s="23"/>
      <c r="U589" s="23"/>
      <c r="V589" s="23"/>
      <c r="W589" s="23"/>
      <c r="X589" s="23"/>
      <c r="Y589" s="23"/>
      <c r="Z589" s="23"/>
      <c r="AA589" s="23"/>
      <c r="AG589" s="23"/>
      <c r="AH589" s="23"/>
      <c r="AK589" s="23"/>
    </row>
    <row r="590" spans="14:37" x14ac:dyDescent="0.2">
      <c r="N590" s="23"/>
      <c r="O590" s="23"/>
      <c r="P590" s="23"/>
      <c r="Q590" s="23"/>
      <c r="R590" s="23"/>
      <c r="S590" s="23"/>
      <c r="T590" s="23"/>
      <c r="U590" s="23"/>
      <c r="V590" s="23"/>
      <c r="W590" s="23"/>
      <c r="X590" s="23"/>
      <c r="Y590" s="23"/>
      <c r="Z590" s="23"/>
      <c r="AA590" s="23"/>
      <c r="AG590" s="23"/>
      <c r="AH590" s="23"/>
      <c r="AK590" s="23"/>
    </row>
    <row r="591" spans="14:37" x14ac:dyDescent="0.2">
      <c r="N591" s="23"/>
      <c r="O591" s="23"/>
      <c r="P591" s="23"/>
      <c r="Q591" s="23"/>
      <c r="R591" s="23"/>
      <c r="S591" s="23"/>
      <c r="T591" s="23"/>
      <c r="U591" s="23"/>
      <c r="V591" s="23"/>
      <c r="W591" s="23"/>
      <c r="X591" s="23"/>
      <c r="Y591" s="23"/>
      <c r="Z591" s="23"/>
      <c r="AA591" s="23"/>
      <c r="AG591" s="23"/>
      <c r="AH591" s="23"/>
      <c r="AK591" s="23"/>
    </row>
    <row r="592" spans="14:37" x14ac:dyDescent="0.2">
      <c r="N592" s="23"/>
      <c r="O592" s="23"/>
      <c r="P592" s="23"/>
      <c r="Q592" s="23"/>
      <c r="R592" s="23"/>
      <c r="S592" s="23"/>
      <c r="T592" s="23"/>
      <c r="U592" s="23"/>
      <c r="V592" s="23"/>
      <c r="W592" s="23"/>
      <c r="X592" s="23"/>
      <c r="Y592" s="23"/>
      <c r="Z592" s="23"/>
      <c r="AA592" s="23"/>
      <c r="AG592" s="23"/>
      <c r="AH592" s="23"/>
      <c r="AK592" s="23"/>
    </row>
    <row r="593" spans="14:37" x14ac:dyDescent="0.2">
      <c r="N593" s="23"/>
      <c r="O593" s="23"/>
      <c r="P593" s="23"/>
      <c r="Q593" s="23"/>
      <c r="R593" s="23"/>
      <c r="S593" s="23"/>
      <c r="T593" s="23"/>
      <c r="U593" s="23"/>
      <c r="V593" s="23"/>
      <c r="W593" s="23"/>
      <c r="X593" s="23"/>
      <c r="Y593" s="23"/>
      <c r="Z593" s="23"/>
      <c r="AA593" s="23"/>
      <c r="AG593" s="23"/>
      <c r="AH593" s="23"/>
      <c r="AK593" s="23"/>
    </row>
    <row r="594" spans="14:37" x14ac:dyDescent="0.2">
      <c r="N594" s="23"/>
      <c r="O594" s="23"/>
      <c r="P594" s="23"/>
      <c r="Q594" s="23"/>
      <c r="R594" s="23"/>
      <c r="S594" s="23"/>
      <c r="T594" s="23"/>
      <c r="U594" s="23"/>
      <c r="V594" s="23"/>
      <c r="W594" s="23"/>
      <c r="X594" s="23"/>
      <c r="Y594" s="23"/>
      <c r="Z594" s="23"/>
      <c r="AA594" s="23"/>
      <c r="AG594" s="23"/>
      <c r="AH594" s="23"/>
      <c r="AK594" s="23"/>
    </row>
    <row r="595" spans="14:37" x14ac:dyDescent="0.2">
      <c r="N595" s="23"/>
      <c r="O595" s="23"/>
      <c r="P595" s="23"/>
      <c r="Q595" s="23"/>
      <c r="R595" s="23"/>
      <c r="S595" s="23"/>
      <c r="T595" s="23"/>
      <c r="U595" s="23"/>
      <c r="V595" s="23"/>
      <c r="W595" s="23"/>
      <c r="X595" s="23"/>
      <c r="Y595" s="23"/>
      <c r="Z595" s="23"/>
      <c r="AA595" s="23"/>
      <c r="AG595" s="23"/>
      <c r="AH595" s="23"/>
      <c r="AK595" s="23"/>
    </row>
    <row r="596" spans="14:37" x14ac:dyDescent="0.2">
      <c r="N596" s="23"/>
      <c r="O596" s="23"/>
      <c r="P596" s="23"/>
      <c r="Q596" s="23"/>
      <c r="R596" s="23"/>
      <c r="S596" s="23"/>
      <c r="T596" s="23"/>
      <c r="U596" s="23"/>
      <c r="V596" s="23"/>
      <c r="W596" s="23"/>
      <c r="X596" s="23"/>
      <c r="Y596" s="23"/>
      <c r="Z596" s="23"/>
      <c r="AA596" s="23"/>
      <c r="AG596" s="23"/>
      <c r="AH596" s="23"/>
      <c r="AK596" s="23"/>
    </row>
    <row r="597" spans="14:37" x14ac:dyDescent="0.2">
      <c r="N597" s="23"/>
      <c r="O597" s="23"/>
      <c r="P597" s="23"/>
      <c r="Q597" s="23"/>
      <c r="R597" s="23"/>
      <c r="S597" s="23"/>
      <c r="T597" s="23"/>
      <c r="U597" s="23"/>
      <c r="V597" s="23"/>
      <c r="W597" s="23"/>
      <c r="X597" s="23"/>
      <c r="Y597" s="23"/>
      <c r="Z597" s="23"/>
      <c r="AA597" s="23"/>
      <c r="AG597" s="23"/>
      <c r="AH597" s="23"/>
      <c r="AK597" s="23"/>
    </row>
    <row r="598" spans="14:37" x14ac:dyDescent="0.2">
      <c r="N598" s="23"/>
      <c r="O598" s="23"/>
      <c r="P598" s="23"/>
      <c r="Q598" s="23"/>
      <c r="R598" s="23"/>
      <c r="S598" s="23"/>
      <c r="T598" s="23"/>
      <c r="U598" s="23"/>
      <c r="V598" s="23"/>
      <c r="W598" s="23"/>
      <c r="X598" s="23"/>
      <c r="Y598" s="23"/>
      <c r="Z598" s="23"/>
      <c r="AA598" s="23"/>
      <c r="AG598" s="23"/>
      <c r="AH598" s="23"/>
      <c r="AK598" s="23"/>
    </row>
    <row r="599" spans="14:37" x14ac:dyDescent="0.2">
      <c r="N599" s="23"/>
      <c r="O599" s="23"/>
      <c r="P599" s="23"/>
      <c r="Q599" s="23"/>
      <c r="R599" s="23"/>
      <c r="S599" s="23"/>
      <c r="T599" s="23"/>
      <c r="U599" s="23"/>
      <c r="V599" s="23"/>
      <c r="W599" s="23"/>
      <c r="X599" s="23"/>
      <c r="Y599" s="23"/>
      <c r="Z599" s="23"/>
      <c r="AA599" s="23"/>
      <c r="AG599" s="23"/>
      <c r="AH599" s="23"/>
      <c r="AK599" s="23"/>
    </row>
    <row r="600" spans="14:37" x14ac:dyDescent="0.2">
      <c r="N600" s="23"/>
      <c r="O600" s="23"/>
      <c r="P600" s="23"/>
      <c r="Q600" s="23"/>
      <c r="R600" s="23"/>
      <c r="S600" s="23"/>
      <c r="T600" s="23"/>
      <c r="U600" s="23"/>
      <c r="V600" s="23"/>
      <c r="W600" s="23"/>
      <c r="X600" s="23"/>
      <c r="Y600" s="23"/>
      <c r="Z600" s="23"/>
      <c r="AA600" s="23"/>
      <c r="AG600" s="23"/>
      <c r="AH600" s="23"/>
      <c r="AK600" s="23"/>
    </row>
    <row r="601" spans="14:37" x14ac:dyDescent="0.2">
      <c r="N601" s="23"/>
      <c r="O601" s="23"/>
      <c r="P601" s="23"/>
      <c r="Q601" s="23"/>
      <c r="R601" s="23"/>
      <c r="S601" s="23"/>
      <c r="T601" s="23"/>
      <c r="U601" s="23"/>
      <c r="V601" s="23"/>
      <c r="W601" s="23"/>
      <c r="X601" s="23"/>
      <c r="Y601" s="23"/>
      <c r="Z601" s="23"/>
      <c r="AA601" s="23"/>
      <c r="AG601" s="23"/>
      <c r="AH601" s="23"/>
      <c r="AK601" s="23"/>
    </row>
    <row r="602" spans="14:37" x14ac:dyDescent="0.2">
      <c r="N602" s="23"/>
      <c r="O602" s="23"/>
      <c r="P602" s="23"/>
      <c r="Q602" s="23"/>
      <c r="R602" s="23"/>
      <c r="S602" s="23"/>
      <c r="T602" s="23"/>
      <c r="U602" s="23"/>
      <c r="V602" s="23"/>
      <c r="W602" s="23"/>
      <c r="X602" s="23"/>
      <c r="Y602" s="23"/>
      <c r="Z602" s="23"/>
      <c r="AA602" s="23"/>
      <c r="AG602" s="23"/>
      <c r="AH602" s="23"/>
      <c r="AK602" s="23"/>
    </row>
    <row r="603" spans="14:37" x14ac:dyDescent="0.2">
      <c r="N603" s="23"/>
      <c r="O603" s="23"/>
      <c r="P603" s="23"/>
      <c r="Q603" s="23"/>
      <c r="R603" s="23"/>
      <c r="S603" s="23"/>
      <c r="T603" s="23"/>
      <c r="U603" s="23"/>
      <c r="V603" s="23"/>
      <c r="W603" s="23"/>
      <c r="X603" s="23"/>
      <c r="Y603" s="23"/>
      <c r="Z603" s="23"/>
      <c r="AA603" s="23"/>
      <c r="AG603" s="23"/>
      <c r="AH603" s="23"/>
      <c r="AK603" s="23"/>
    </row>
    <row r="604" spans="14:37" x14ac:dyDescent="0.2">
      <c r="N604" s="23"/>
      <c r="O604" s="23"/>
      <c r="P604" s="23"/>
      <c r="Q604" s="23"/>
      <c r="R604" s="23"/>
      <c r="S604" s="23"/>
      <c r="T604" s="23"/>
      <c r="U604" s="23"/>
      <c r="V604" s="23"/>
      <c r="W604" s="23"/>
      <c r="X604" s="23"/>
      <c r="Y604" s="23"/>
      <c r="Z604" s="23"/>
      <c r="AA604" s="23"/>
      <c r="AG604" s="23"/>
      <c r="AH604" s="23"/>
      <c r="AK604" s="23"/>
    </row>
    <row r="605" spans="14:37" x14ac:dyDescent="0.2">
      <c r="N605" s="23"/>
      <c r="O605" s="23"/>
      <c r="P605" s="23"/>
      <c r="Q605" s="23"/>
      <c r="R605" s="23"/>
      <c r="S605" s="23"/>
      <c r="T605" s="23"/>
      <c r="U605" s="23"/>
      <c r="V605" s="23"/>
      <c r="W605" s="23"/>
      <c r="X605" s="23"/>
      <c r="Y605" s="23"/>
      <c r="Z605" s="23"/>
      <c r="AA605" s="23"/>
      <c r="AG605" s="23"/>
      <c r="AH605" s="23"/>
      <c r="AK605" s="23"/>
    </row>
    <row r="606" spans="14:37" x14ac:dyDescent="0.2">
      <c r="N606" s="23"/>
      <c r="O606" s="23"/>
      <c r="P606" s="23"/>
      <c r="Q606" s="23"/>
      <c r="R606" s="23"/>
      <c r="S606" s="23"/>
      <c r="T606" s="23"/>
      <c r="U606" s="23"/>
      <c r="V606" s="23"/>
      <c r="W606" s="23"/>
      <c r="X606" s="23"/>
      <c r="Y606" s="23"/>
      <c r="Z606" s="23"/>
      <c r="AA606" s="23"/>
      <c r="AG606" s="23"/>
      <c r="AH606" s="23"/>
      <c r="AK606" s="23"/>
    </row>
    <row r="607" spans="14:37" x14ac:dyDescent="0.2">
      <c r="N607" s="23"/>
      <c r="O607" s="23"/>
      <c r="P607" s="23"/>
      <c r="Q607" s="23"/>
      <c r="R607" s="23"/>
      <c r="S607" s="23"/>
      <c r="T607" s="23"/>
      <c r="U607" s="23"/>
      <c r="V607" s="23"/>
      <c r="W607" s="23"/>
      <c r="X607" s="23"/>
      <c r="Y607" s="23"/>
      <c r="Z607" s="23"/>
      <c r="AA607" s="23"/>
      <c r="AG607" s="23"/>
      <c r="AH607" s="23"/>
      <c r="AK607" s="23"/>
    </row>
    <row r="608" spans="14:37" x14ac:dyDescent="0.2">
      <c r="N608" s="23"/>
      <c r="O608" s="23"/>
      <c r="P608" s="23"/>
      <c r="Q608" s="23"/>
      <c r="R608" s="23"/>
      <c r="S608" s="23"/>
      <c r="T608" s="23"/>
      <c r="U608" s="23"/>
      <c r="V608" s="23"/>
      <c r="W608" s="23"/>
      <c r="X608" s="23"/>
      <c r="Y608" s="23"/>
      <c r="Z608" s="23"/>
      <c r="AA608" s="23"/>
      <c r="AG608" s="23"/>
      <c r="AH608" s="23"/>
      <c r="AK608" s="23"/>
    </row>
    <row r="609" spans="14:37" x14ac:dyDescent="0.2">
      <c r="N609" s="23"/>
      <c r="O609" s="23"/>
      <c r="P609" s="23"/>
      <c r="Q609" s="23"/>
      <c r="R609" s="23"/>
      <c r="S609" s="23"/>
      <c r="T609" s="23"/>
      <c r="U609" s="23"/>
      <c r="V609" s="23"/>
      <c r="W609" s="23"/>
      <c r="X609" s="23"/>
      <c r="Y609" s="23"/>
      <c r="Z609" s="23"/>
      <c r="AA609" s="23"/>
      <c r="AG609" s="23"/>
      <c r="AH609" s="23"/>
      <c r="AK609" s="23"/>
    </row>
    <row r="610" spans="14:37" x14ac:dyDescent="0.2">
      <c r="N610" s="23"/>
      <c r="O610" s="23"/>
      <c r="P610" s="23"/>
      <c r="Q610" s="23"/>
      <c r="R610" s="23"/>
      <c r="S610" s="23"/>
      <c r="T610" s="23"/>
      <c r="U610" s="23"/>
      <c r="V610" s="23"/>
      <c r="W610" s="23"/>
      <c r="X610" s="23"/>
      <c r="Y610" s="23"/>
      <c r="Z610" s="23"/>
      <c r="AA610" s="23"/>
      <c r="AG610" s="23"/>
      <c r="AH610" s="23"/>
      <c r="AK610" s="23"/>
    </row>
    <row r="611" spans="14:37" x14ac:dyDescent="0.2">
      <c r="N611" s="23"/>
      <c r="O611" s="23"/>
      <c r="P611" s="23"/>
      <c r="Q611" s="23"/>
      <c r="R611" s="23"/>
      <c r="S611" s="23"/>
      <c r="T611" s="23"/>
      <c r="U611" s="23"/>
      <c r="V611" s="23"/>
      <c r="W611" s="23"/>
      <c r="X611" s="23"/>
      <c r="Y611" s="23"/>
      <c r="Z611" s="23"/>
      <c r="AA611" s="23"/>
      <c r="AG611" s="23"/>
      <c r="AH611" s="23"/>
      <c r="AK611" s="23"/>
    </row>
    <row r="612" spans="14:37" x14ac:dyDescent="0.2">
      <c r="N612" s="23"/>
      <c r="O612" s="23"/>
      <c r="P612" s="23"/>
      <c r="Q612" s="23"/>
      <c r="R612" s="23"/>
      <c r="S612" s="23"/>
      <c r="T612" s="23"/>
      <c r="U612" s="23"/>
      <c r="V612" s="23"/>
      <c r="W612" s="23"/>
      <c r="X612" s="23"/>
      <c r="Y612" s="23"/>
      <c r="Z612" s="23"/>
      <c r="AA612" s="23"/>
      <c r="AG612" s="23"/>
      <c r="AH612" s="23"/>
      <c r="AK612" s="23"/>
    </row>
    <row r="613" spans="14:37" x14ac:dyDescent="0.2">
      <c r="N613" s="23"/>
      <c r="O613" s="23"/>
      <c r="P613" s="23"/>
      <c r="Q613" s="23"/>
      <c r="R613" s="23"/>
      <c r="S613" s="23"/>
      <c r="T613" s="23"/>
      <c r="U613" s="23"/>
      <c r="V613" s="23"/>
      <c r="W613" s="23"/>
      <c r="X613" s="23"/>
      <c r="Y613" s="23"/>
      <c r="Z613" s="23"/>
      <c r="AA613" s="23"/>
      <c r="AG613" s="23"/>
      <c r="AH613" s="23"/>
      <c r="AK613" s="23"/>
    </row>
    <row r="614" spans="14:37" x14ac:dyDescent="0.2">
      <c r="N614" s="23"/>
      <c r="O614" s="23"/>
      <c r="P614" s="23"/>
      <c r="Q614" s="23"/>
      <c r="R614" s="23"/>
      <c r="S614" s="23"/>
      <c r="T614" s="23"/>
      <c r="U614" s="23"/>
      <c r="V614" s="23"/>
      <c r="W614" s="23"/>
      <c r="X614" s="23"/>
      <c r="Y614" s="23"/>
      <c r="Z614" s="23"/>
      <c r="AA614" s="23"/>
      <c r="AG614" s="23"/>
      <c r="AH614" s="23"/>
      <c r="AK614" s="23"/>
    </row>
    <row r="615" spans="14:37" x14ac:dyDescent="0.2">
      <c r="N615" s="23"/>
      <c r="O615" s="23"/>
      <c r="P615" s="23"/>
      <c r="Q615" s="23"/>
      <c r="R615" s="23"/>
      <c r="S615" s="23"/>
      <c r="T615" s="23"/>
      <c r="U615" s="23"/>
      <c r="V615" s="23"/>
      <c r="W615" s="23"/>
      <c r="X615" s="23"/>
      <c r="Y615" s="23"/>
      <c r="Z615" s="23"/>
      <c r="AA615" s="23"/>
      <c r="AG615" s="23"/>
      <c r="AH615" s="23"/>
      <c r="AK615" s="23"/>
    </row>
    <row r="616" spans="14:37" x14ac:dyDescent="0.2">
      <c r="N616" s="23"/>
      <c r="O616" s="23"/>
      <c r="P616" s="23"/>
      <c r="Q616" s="23"/>
      <c r="R616" s="23"/>
      <c r="S616" s="23"/>
      <c r="T616" s="23"/>
      <c r="U616" s="23"/>
      <c r="V616" s="23"/>
      <c r="W616" s="23"/>
      <c r="X616" s="23"/>
      <c r="Y616" s="23"/>
      <c r="Z616" s="23"/>
      <c r="AA616" s="23"/>
      <c r="AG616" s="23"/>
      <c r="AH616" s="23"/>
      <c r="AK616" s="23"/>
    </row>
    <row r="617" spans="14:37" x14ac:dyDescent="0.2">
      <c r="N617" s="23"/>
      <c r="O617" s="23"/>
      <c r="P617" s="23"/>
      <c r="Q617" s="23"/>
      <c r="R617" s="23"/>
      <c r="S617" s="23"/>
      <c r="T617" s="23"/>
      <c r="U617" s="23"/>
      <c r="V617" s="23"/>
      <c r="W617" s="23"/>
      <c r="X617" s="23"/>
      <c r="Y617" s="23"/>
      <c r="Z617" s="23"/>
      <c r="AA617" s="23"/>
      <c r="AG617" s="23"/>
      <c r="AH617" s="23"/>
      <c r="AK617" s="23"/>
    </row>
    <row r="618" spans="14:37" x14ac:dyDescent="0.2">
      <c r="N618" s="23"/>
      <c r="O618" s="23"/>
      <c r="P618" s="23"/>
      <c r="Q618" s="23"/>
      <c r="R618" s="23"/>
      <c r="S618" s="23"/>
      <c r="T618" s="23"/>
      <c r="U618" s="23"/>
      <c r="V618" s="23"/>
      <c r="W618" s="23"/>
      <c r="X618" s="23"/>
      <c r="Y618" s="23"/>
      <c r="Z618" s="23"/>
      <c r="AA618" s="23"/>
      <c r="AG618" s="23"/>
      <c r="AH618" s="23"/>
      <c r="AK618" s="23"/>
    </row>
    <row r="619" spans="14:37" x14ac:dyDescent="0.2">
      <c r="N619" s="23"/>
      <c r="O619" s="23"/>
      <c r="P619" s="23"/>
      <c r="Q619" s="23"/>
      <c r="R619" s="23"/>
      <c r="S619" s="23"/>
      <c r="T619" s="23"/>
      <c r="U619" s="23"/>
      <c r="V619" s="23"/>
      <c r="W619" s="23"/>
      <c r="X619" s="23"/>
      <c r="Y619" s="23"/>
      <c r="Z619" s="23"/>
      <c r="AA619" s="23"/>
      <c r="AG619" s="23"/>
      <c r="AH619" s="23"/>
      <c r="AK619" s="23"/>
    </row>
    <row r="620" spans="14:37" x14ac:dyDescent="0.2">
      <c r="N620" s="23"/>
      <c r="O620" s="23"/>
      <c r="P620" s="23"/>
      <c r="Q620" s="23"/>
      <c r="R620" s="23"/>
      <c r="S620" s="23"/>
      <c r="T620" s="23"/>
      <c r="U620" s="23"/>
      <c r="V620" s="23"/>
      <c r="W620" s="23"/>
      <c r="X620" s="23"/>
      <c r="Y620" s="23"/>
      <c r="Z620" s="23"/>
      <c r="AA620" s="23"/>
      <c r="AG620" s="23"/>
      <c r="AH620" s="23"/>
      <c r="AK620" s="23"/>
    </row>
    <row r="621" spans="14:37" x14ac:dyDescent="0.2">
      <c r="N621" s="23"/>
      <c r="O621" s="23"/>
      <c r="P621" s="23"/>
      <c r="Q621" s="23"/>
      <c r="R621" s="23"/>
      <c r="S621" s="23"/>
      <c r="T621" s="23"/>
      <c r="U621" s="23"/>
      <c r="V621" s="23"/>
      <c r="W621" s="23"/>
      <c r="X621" s="23"/>
      <c r="Y621" s="23"/>
      <c r="Z621" s="23"/>
      <c r="AA621" s="23"/>
      <c r="AG621" s="23"/>
      <c r="AH621" s="23"/>
      <c r="AK621" s="23"/>
    </row>
    <row r="622" spans="14:37" x14ac:dyDescent="0.2">
      <c r="N622" s="23"/>
      <c r="O622" s="23"/>
      <c r="P622" s="23"/>
      <c r="Q622" s="23"/>
      <c r="R622" s="23"/>
      <c r="S622" s="23"/>
      <c r="T622" s="23"/>
      <c r="U622" s="23"/>
      <c r="V622" s="23"/>
      <c r="W622" s="23"/>
      <c r="X622" s="23"/>
      <c r="Y622" s="23"/>
      <c r="Z622" s="23"/>
      <c r="AA622" s="23"/>
      <c r="AG622" s="23"/>
      <c r="AH622" s="23"/>
      <c r="AK622" s="23"/>
    </row>
    <row r="623" spans="14:37" x14ac:dyDescent="0.2">
      <c r="N623" s="23"/>
      <c r="O623" s="23"/>
      <c r="P623" s="23"/>
      <c r="Q623" s="23"/>
      <c r="R623" s="23"/>
      <c r="S623" s="23"/>
      <c r="T623" s="23"/>
      <c r="U623" s="23"/>
      <c r="V623" s="23"/>
      <c r="W623" s="23"/>
      <c r="X623" s="23"/>
      <c r="Y623" s="23"/>
      <c r="Z623" s="23"/>
      <c r="AA623" s="23"/>
      <c r="AG623" s="23"/>
      <c r="AH623" s="23"/>
      <c r="AK623" s="23"/>
    </row>
    <row r="624" spans="14:37" x14ac:dyDescent="0.2">
      <c r="N624" s="23"/>
      <c r="O624" s="23"/>
      <c r="P624" s="23"/>
      <c r="Q624" s="23"/>
      <c r="R624" s="23"/>
      <c r="S624" s="23"/>
      <c r="T624" s="23"/>
      <c r="U624" s="23"/>
      <c r="V624" s="23"/>
      <c r="W624" s="23"/>
      <c r="X624" s="23"/>
      <c r="Y624" s="23"/>
      <c r="Z624" s="23"/>
      <c r="AA624" s="23"/>
      <c r="AG624" s="23"/>
      <c r="AH624" s="23"/>
      <c r="AK624" s="23"/>
    </row>
    <row r="625" spans="14:37" x14ac:dyDescent="0.2">
      <c r="N625" s="23"/>
      <c r="O625" s="23"/>
      <c r="P625" s="23"/>
      <c r="Q625" s="23"/>
      <c r="R625" s="23"/>
      <c r="S625" s="23"/>
      <c r="T625" s="23"/>
      <c r="U625" s="23"/>
      <c r="V625" s="23"/>
      <c r="W625" s="23"/>
      <c r="X625" s="23"/>
      <c r="Y625" s="23"/>
      <c r="Z625" s="23"/>
      <c r="AA625" s="23"/>
      <c r="AG625" s="23"/>
      <c r="AH625" s="23"/>
      <c r="AK625" s="23"/>
    </row>
    <row r="626" spans="14:37" x14ac:dyDescent="0.2">
      <c r="N626" s="23"/>
      <c r="O626" s="23"/>
      <c r="P626" s="23"/>
      <c r="Q626" s="23"/>
      <c r="R626" s="23"/>
      <c r="S626" s="23"/>
      <c r="T626" s="23"/>
      <c r="U626" s="23"/>
      <c r="V626" s="23"/>
      <c r="W626" s="23"/>
      <c r="X626" s="23"/>
      <c r="Y626" s="23"/>
      <c r="Z626" s="23"/>
      <c r="AA626" s="23"/>
      <c r="AG626" s="23"/>
      <c r="AH626" s="23"/>
      <c r="AK626" s="23"/>
    </row>
    <row r="627" spans="14:37" x14ac:dyDescent="0.2">
      <c r="N627" s="23"/>
      <c r="O627" s="23"/>
      <c r="P627" s="23"/>
      <c r="Q627" s="23"/>
      <c r="R627" s="23"/>
      <c r="S627" s="23"/>
      <c r="T627" s="23"/>
      <c r="U627" s="23"/>
      <c r="V627" s="23"/>
      <c r="W627" s="23"/>
      <c r="X627" s="23"/>
      <c r="Y627" s="23"/>
      <c r="Z627" s="23"/>
      <c r="AA627" s="23"/>
      <c r="AG627" s="23"/>
      <c r="AH627" s="23"/>
      <c r="AK627" s="23"/>
    </row>
    <row r="628" spans="14:37" x14ac:dyDescent="0.2">
      <c r="N628" s="23"/>
      <c r="O628" s="23"/>
      <c r="P628" s="23"/>
      <c r="Q628" s="23"/>
      <c r="R628" s="23"/>
      <c r="S628" s="23"/>
      <c r="T628" s="23"/>
      <c r="U628" s="23"/>
      <c r="V628" s="23"/>
      <c r="W628" s="23"/>
      <c r="X628" s="23"/>
      <c r="Y628" s="23"/>
      <c r="Z628" s="23"/>
      <c r="AA628" s="23"/>
      <c r="AG628" s="23"/>
      <c r="AH628" s="23"/>
      <c r="AK628" s="23"/>
    </row>
    <row r="629" spans="14:37" x14ac:dyDescent="0.2">
      <c r="N629" s="23"/>
      <c r="O629" s="23"/>
      <c r="P629" s="23"/>
      <c r="Q629" s="23"/>
      <c r="R629" s="23"/>
      <c r="S629" s="23"/>
      <c r="T629" s="23"/>
      <c r="U629" s="23"/>
      <c r="V629" s="23"/>
      <c r="W629" s="23"/>
      <c r="X629" s="23"/>
      <c r="Y629" s="23"/>
      <c r="Z629" s="23"/>
      <c r="AA629" s="23"/>
      <c r="AG629" s="23"/>
      <c r="AH629" s="23"/>
      <c r="AK629" s="23"/>
    </row>
    <row r="630" spans="14:37" x14ac:dyDescent="0.2">
      <c r="N630" s="23"/>
      <c r="O630" s="23"/>
      <c r="P630" s="23"/>
      <c r="Q630" s="23"/>
      <c r="R630" s="23"/>
      <c r="S630" s="23"/>
      <c r="T630" s="23"/>
      <c r="U630" s="23"/>
      <c r="V630" s="23"/>
      <c r="W630" s="23"/>
      <c r="X630" s="23"/>
      <c r="Y630" s="23"/>
      <c r="Z630" s="23"/>
      <c r="AA630" s="23"/>
      <c r="AG630" s="23"/>
      <c r="AH630" s="23"/>
      <c r="AK630" s="23"/>
    </row>
    <row r="631" spans="14:37" x14ac:dyDescent="0.2">
      <c r="N631" s="23"/>
      <c r="O631" s="23"/>
      <c r="P631" s="23"/>
      <c r="Q631" s="23"/>
      <c r="R631" s="23"/>
      <c r="S631" s="23"/>
      <c r="T631" s="23"/>
      <c r="U631" s="23"/>
      <c r="V631" s="23"/>
      <c r="W631" s="23"/>
      <c r="X631" s="23"/>
      <c r="Y631" s="23"/>
      <c r="Z631" s="23"/>
      <c r="AA631" s="23"/>
      <c r="AG631" s="23"/>
      <c r="AH631" s="23"/>
      <c r="AK631" s="23"/>
    </row>
    <row r="632" spans="14:37" x14ac:dyDescent="0.2">
      <c r="N632" s="23"/>
      <c r="O632" s="23"/>
      <c r="P632" s="23"/>
      <c r="Q632" s="23"/>
      <c r="R632" s="23"/>
      <c r="S632" s="23"/>
      <c r="T632" s="23"/>
      <c r="U632" s="23"/>
      <c r="V632" s="23"/>
      <c r="W632" s="23"/>
      <c r="X632" s="23"/>
      <c r="Y632" s="23"/>
      <c r="Z632" s="23"/>
      <c r="AA632" s="23"/>
      <c r="AG632" s="23"/>
      <c r="AH632" s="23"/>
      <c r="AK632" s="23"/>
    </row>
    <row r="633" spans="14:37" x14ac:dyDescent="0.2">
      <c r="N633" s="23"/>
      <c r="O633" s="23"/>
      <c r="P633" s="23"/>
      <c r="Q633" s="23"/>
      <c r="R633" s="23"/>
      <c r="S633" s="23"/>
      <c r="T633" s="23"/>
      <c r="U633" s="23"/>
      <c r="V633" s="23"/>
      <c r="W633" s="23"/>
      <c r="X633" s="23"/>
      <c r="Y633" s="23"/>
      <c r="Z633" s="23"/>
      <c r="AA633" s="23"/>
      <c r="AG633" s="23"/>
      <c r="AH633" s="23"/>
      <c r="AK633" s="23"/>
    </row>
    <row r="634" spans="14:37" x14ac:dyDescent="0.2">
      <c r="N634" s="23"/>
      <c r="O634" s="23"/>
      <c r="P634" s="23"/>
      <c r="Q634" s="23"/>
      <c r="R634" s="23"/>
      <c r="S634" s="23"/>
      <c r="T634" s="23"/>
      <c r="U634" s="23"/>
      <c r="V634" s="23"/>
      <c r="W634" s="23"/>
      <c r="X634" s="23"/>
      <c r="Y634" s="23"/>
      <c r="Z634" s="23"/>
      <c r="AA634" s="23"/>
      <c r="AG634" s="23"/>
      <c r="AH634" s="23"/>
      <c r="AK634" s="23"/>
    </row>
    <row r="635" spans="14:37" x14ac:dyDescent="0.2">
      <c r="N635" s="23"/>
      <c r="O635" s="23"/>
      <c r="P635" s="23"/>
      <c r="Q635" s="23"/>
      <c r="R635" s="23"/>
      <c r="S635" s="23"/>
      <c r="T635" s="23"/>
      <c r="U635" s="23"/>
      <c r="V635" s="23"/>
      <c r="W635" s="23"/>
      <c r="X635" s="23"/>
      <c r="Y635" s="23"/>
      <c r="Z635" s="23"/>
      <c r="AA635" s="23"/>
      <c r="AG635" s="23"/>
      <c r="AH635" s="23"/>
      <c r="AK635" s="23"/>
    </row>
    <row r="636" spans="14:37" x14ac:dyDescent="0.2">
      <c r="N636" s="23"/>
      <c r="O636" s="23"/>
      <c r="P636" s="23"/>
      <c r="Q636" s="23"/>
      <c r="R636" s="23"/>
      <c r="S636" s="23"/>
      <c r="T636" s="23"/>
      <c r="U636" s="23"/>
      <c r="V636" s="23"/>
      <c r="W636" s="23"/>
      <c r="X636" s="23"/>
      <c r="Y636" s="23"/>
      <c r="Z636" s="23"/>
      <c r="AA636" s="23"/>
      <c r="AG636" s="23"/>
      <c r="AH636" s="23"/>
      <c r="AK636" s="23"/>
    </row>
    <row r="637" spans="14:37" x14ac:dyDescent="0.2">
      <c r="N637" s="23"/>
      <c r="O637" s="23"/>
      <c r="P637" s="23"/>
      <c r="Q637" s="23"/>
      <c r="R637" s="23"/>
      <c r="S637" s="23"/>
      <c r="T637" s="23"/>
      <c r="U637" s="23"/>
      <c r="V637" s="23"/>
      <c r="W637" s="23"/>
      <c r="X637" s="23"/>
      <c r="Y637" s="23"/>
      <c r="Z637" s="23"/>
      <c r="AA637" s="23"/>
      <c r="AG637" s="23"/>
      <c r="AH637" s="23"/>
      <c r="AK637" s="23"/>
    </row>
    <row r="638" spans="14:37" x14ac:dyDescent="0.2">
      <c r="N638" s="23"/>
      <c r="O638" s="23"/>
      <c r="P638" s="23"/>
      <c r="Q638" s="23"/>
      <c r="R638" s="23"/>
      <c r="S638" s="23"/>
      <c r="T638" s="23"/>
      <c r="U638" s="23"/>
      <c r="V638" s="23"/>
      <c r="W638" s="23"/>
      <c r="X638" s="23"/>
      <c r="Y638" s="23"/>
      <c r="Z638" s="23"/>
      <c r="AA638" s="23"/>
      <c r="AG638" s="23"/>
      <c r="AH638" s="23"/>
      <c r="AK638" s="23"/>
    </row>
    <row r="639" spans="14:37" x14ac:dyDescent="0.2">
      <c r="N639" s="23"/>
      <c r="O639" s="23"/>
      <c r="P639" s="23"/>
      <c r="Q639" s="23"/>
      <c r="R639" s="23"/>
      <c r="S639" s="23"/>
      <c r="T639" s="23"/>
      <c r="U639" s="23"/>
      <c r="V639" s="23"/>
      <c r="W639" s="23"/>
      <c r="X639" s="23"/>
      <c r="Y639" s="23"/>
      <c r="Z639" s="23"/>
      <c r="AA639" s="23"/>
      <c r="AG639" s="23"/>
      <c r="AH639" s="23"/>
      <c r="AK639" s="23"/>
    </row>
    <row r="640" spans="14:37" x14ac:dyDescent="0.2">
      <c r="N640" s="23"/>
      <c r="O640" s="23"/>
      <c r="P640" s="23"/>
      <c r="Q640" s="23"/>
      <c r="R640" s="23"/>
      <c r="S640" s="23"/>
      <c r="T640" s="23"/>
      <c r="U640" s="23"/>
      <c r="V640" s="23"/>
      <c r="W640" s="23"/>
      <c r="X640" s="23"/>
      <c r="Y640" s="23"/>
      <c r="Z640" s="23"/>
      <c r="AA640" s="23"/>
      <c r="AG640" s="23"/>
      <c r="AH640" s="23"/>
      <c r="AK640" s="23"/>
    </row>
    <row r="641" spans="14:37" x14ac:dyDescent="0.2">
      <c r="N641" s="23"/>
      <c r="O641" s="23"/>
      <c r="P641" s="23"/>
      <c r="Q641" s="23"/>
      <c r="R641" s="23"/>
      <c r="S641" s="23"/>
      <c r="T641" s="23"/>
      <c r="U641" s="23"/>
      <c r="V641" s="23"/>
      <c r="W641" s="23"/>
      <c r="X641" s="23"/>
      <c r="Y641" s="23"/>
      <c r="Z641" s="23"/>
      <c r="AA641" s="23"/>
      <c r="AG641" s="23"/>
      <c r="AH641" s="23"/>
      <c r="AK641" s="23"/>
    </row>
    <row r="642" spans="14:37" x14ac:dyDescent="0.2">
      <c r="N642" s="23"/>
      <c r="O642" s="23"/>
      <c r="P642" s="23"/>
      <c r="Q642" s="23"/>
      <c r="R642" s="23"/>
      <c r="S642" s="23"/>
      <c r="T642" s="23"/>
      <c r="U642" s="23"/>
      <c r="V642" s="23"/>
      <c r="W642" s="23"/>
      <c r="X642" s="23"/>
      <c r="Y642" s="23"/>
      <c r="Z642" s="23"/>
      <c r="AA642" s="23"/>
      <c r="AG642" s="23"/>
      <c r="AH642" s="23"/>
      <c r="AK642" s="23"/>
    </row>
    <row r="643" spans="14:37" x14ac:dyDescent="0.2">
      <c r="N643" s="23"/>
      <c r="O643" s="23"/>
      <c r="P643" s="23"/>
      <c r="Q643" s="23"/>
      <c r="R643" s="23"/>
      <c r="S643" s="23"/>
      <c r="T643" s="23"/>
      <c r="U643" s="23"/>
      <c r="V643" s="23"/>
      <c r="W643" s="23"/>
      <c r="X643" s="23"/>
      <c r="Y643" s="23"/>
      <c r="Z643" s="23"/>
      <c r="AA643" s="23"/>
      <c r="AG643" s="23"/>
      <c r="AH643" s="23"/>
      <c r="AK643" s="23"/>
    </row>
    <row r="644" spans="14:37" x14ac:dyDescent="0.2">
      <c r="N644" s="23"/>
      <c r="O644" s="23"/>
      <c r="P644" s="23"/>
      <c r="Q644" s="23"/>
      <c r="R644" s="23"/>
      <c r="S644" s="23"/>
      <c r="T644" s="23"/>
      <c r="U644" s="23"/>
      <c r="V644" s="23"/>
      <c r="W644" s="23"/>
      <c r="X644" s="23"/>
      <c r="Y644" s="23"/>
      <c r="Z644" s="23"/>
      <c r="AA644" s="23"/>
      <c r="AG644" s="23"/>
      <c r="AH644" s="23"/>
      <c r="AK644" s="23"/>
    </row>
    <row r="645" spans="14:37" x14ac:dyDescent="0.2">
      <c r="N645" s="23"/>
      <c r="O645" s="23"/>
      <c r="P645" s="23"/>
      <c r="Q645" s="23"/>
      <c r="R645" s="23"/>
      <c r="S645" s="23"/>
      <c r="T645" s="23"/>
      <c r="U645" s="23"/>
      <c r="V645" s="23"/>
      <c r="W645" s="23"/>
      <c r="X645" s="23"/>
      <c r="Y645" s="23"/>
      <c r="Z645" s="23"/>
      <c r="AA645" s="23"/>
      <c r="AG645" s="23"/>
      <c r="AH645" s="23"/>
      <c r="AK645" s="23"/>
    </row>
    <row r="646" spans="14:37" x14ac:dyDescent="0.2">
      <c r="N646" s="23"/>
      <c r="O646" s="23"/>
      <c r="P646" s="23"/>
      <c r="Q646" s="23"/>
      <c r="R646" s="23"/>
      <c r="S646" s="23"/>
      <c r="T646" s="23"/>
      <c r="U646" s="23"/>
      <c r="V646" s="23"/>
      <c r="W646" s="23"/>
      <c r="X646" s="23"/>
      <c r="Y646" s="23"/>
      <c r="Z646" s="23"/>
      <c r="AA646" s="23"/>
      <c r="AG646" s="23"/>
      <c r="AH646" s="23"/>
      <c r="AK646" s="23"/>
    </row>
    <row r="647" spans="14:37" x14ac:dyDescent="0.2">
      <c r="N647" s="23"/>
      <c r="O647" s="23"/>
      <c r="P647" s="23"/>
      <c r="Q647" s="23"/>
      <c r="R647" s="23"/>
      <c r="S647" s="23"/>
      <c r="T647" s="23"/>
      <c r="U647" s="23"/>
      <c r="V647" s="23"/>
      <c r="W647" s="23"/>
      <c r="X647" s="23"/>
      <c r="Y647" s="23"/>
      <c r="Z647" s="23"/>
      <c r="AA647" s="23"/>
      <c r="AG647" s="23"/>
      <c r="AH647" s="23"/>
      <c r="AK647" s="23"/>
    </row>
    <row r="648" spans="14:37" x14ac:dyDescent="0.2">
      <c r="N648" s="23"/>
      <c r="O648" s="23"/>
      <c r="P648" s="23"/>
      <c r="Q648" s="23"/>
      <c r="R648" s="23"/>
      <c r="S648" s="23"/>
      <c r="T648" s="23"/>
      <c r="U648" s="23"/>
      <c r="V648" s="23"/>
      <c r="W648" s="23"/>
      <c r="X648" s="23"/>
      <c r="Y648" s="23"/>
      <c r="Z648" s="23"/>
      <c r="AA648" s="23"/>
      <c r="AG648" s="23"/>
      <c r="AH648" s="23"/>
      <c r="AK648" s="23"/>
    </row>
    <row r="649" spans="14:37" x14ac:dyDescent="0.2">
      <c r="N649" s="23"/>
      <c r="O649" s="23"/>
      <c r="P649" s="23"/>
      <c r="Q649" s="23"/>
      <c r="R649" s="23"/>
      <c r="S649" s="23"/>
      <c r="T649" s="23"/>
      <c r="U649" s="23"/>
      <c r="V649" s="23"/>
      <c r="W649" s="23"/>
      <c r="X649" s="23"/>
      <c r="Y649" s="23"/>
      <c r="Z649" s="23"/>
      <c r="AA649" s="23"/>
      <c r="AG649" s="23"/>
      <c r="AH649" s="23"/>
      <c r="AK649" s="23"/>
    </row>
    <row r="650" spans="14:37" x14ac:dyDescent="0.2">
      <c r="N650" s="23"/>
      <c r="O650" s="23"/>
      <c r="P650" s="23"/>
      <c r="Q650" s="23"/>
      <c r="R650" s="23"/>
      <c r="S650" s="23"/>
      <c r="T650" s="23"/>
      <c r="U650" s="23"/>
      <c r="V650" s="23"/>
      <c r="W650" s="23"/>
      <c r="X650" s="23"/>
      <c r="Y650" s="23"/>
      <c r="Z650" s="23"/>
      <c r="AA650" s="23"/>
      <c r="AG650" s="23"/>
      <c r="AH650" s="23"/>
      <c r="AK650" s="23"/>
    </row>
    <row r="651" spans="14:37" x14ac:dyDescent="0.2">
      <c r="N651" s="23"/>
      <c r="O651" s="23"/>
      <c r="P651" s="23"/>
      <c r="Q651" s="23"/>
      <c r="R651" s="23"/>
      <c r="S651" s="23"/>
      <c r="T651" s="23"/>
      <c r="U651" s="23"/>
      <c r="V651" s="23"/>
      <c r="W651" s="23"/>
      <c r="X651" s="23"/>
      <c r="Y651" s="23"/>
      <c r="Z651" s="23"/>
      <c r="AA651" s="23"/>
      <c r="AG651" s="23"/>
      <c r="AH651" s="23"/>
      <c r="AK651" s="23"/>
    </row>
    <row r="652" spans="14:37" x14ac:dyDescent="0.2">
      <c r="N652" s="23"/>
      <c r="O652" s="23"/>
      <c r="P652" s="23"/>
      <c r="Q652" s="23"/>
      <c r="R652" s="23"/>
      <c r="S652" s="23"/>
      <c r="T652" s="23"/>
      <c r="U652" s="23"/>
      <c r="V652" s="23"/>
      <c r="W652" s="23"/>
      <c r="X652" s="23"/>
      <c r="Y652" s="23"/>
      <c r="Z652" s="23"/>
      <c r="AA652" s="23"/>
      <c r="AG652" s="23"/>
      <c r="AH652" s="23"/>
      <c r="AK652" s="23"/>
    </row>
    <row r="653" spans="14:37" x14ac:dyDescent="0.2">
      <c r="N653" s="23"/>
      <c r="O653" s="23"/>
      <c r="P653" s="23"/>
      <c r="Q653" s="23"/>
      <c r="R653" s="23"/>
      <c r="S653" s="23"/>
      <c r="T653" s="23"/>
      <c r="U653" s="23"/>
      <c r="V653" s="23"/>
      <c r="W653" s="23"/>
      <c r="X653" s="23"/>
      <c r="Y653" s="23"/>
      <c r="Z653" s="23"/>
      <c r="AA653" s="23"/>
      <c r="AG653" s="23"/>
      <c r="AH653" s="23"/>
      <c r="AK653" s="23"/>
    </row>
    <row r="654" spans="14:37" x14ac:dyDescent="0.2">
      <c r="N654" s="23"/>
      <c r="O654" s="23"/>
      <c r="P654" s="23"/>
      <c r="Q654" s="23"/>
      <c r="R654" s="23"/>
      <c r="S654" s="23"/>
      <c r="T654" s="23"/>
      <c r="U654" s="23"/>
      <c r="V654" s="23"/>
      <c r="W654" s="23"/>
      <c r="X654" s="23"/>
      <c r="Y654" s="23"/>
      <c r="Z654" s="23"/>
      <c r="AA654" s="23"/>
      <c r="AG654" s="23"/>
      <c r="AH654" s="23"/>
      <c r="AK654" s="23"/>
    </row>
    <row r="655" spans="14:37" x14ac:dyDescent="0.2">
      <c r="N655" s="23"/>
      <c r="O655" s="23"/>
      <c r="P655" s="23"/>
      <c r="Q655" s="23"/>
      <c r="R655" s="23"/>
      <c r="S655" s="23"/>
      <c r="T655" s="23"/>
      <c r="U655" s="23"/>
      <c r="V655" s="23"/>
      <c r="W655" s="23"/>
      <c r="X655" s="23"/>
      <c r="Y655" s="23"/>
      <c r="Z655" s="23"/>
      <c r="AA655" s="23"/>
      <c r="AG655" s="23"/>
      <c r="AH655" s="23"/>
      <c r="AK655" s="23"/>
    </row>
    <row r="656" spans="14:37" x14ac:dyDescent="0.2">
      <c r="N656" s="23"/>
      <c r="O656" s="23"/>
      <c r="P656" s="23"/>
      <c r="Q656" s="23"/>
      <c r="R656" s="23"/>
      <c r="S656" s="23"/>
      <c r="T656" s="23"/>
      <c r="U656" s="23"/>
      <c r="V656" s="23"/>
      <c r="W656" s="23"/>
      <c r="X656" s="23"/>
      <c r="Y656" s="23"/>
      <c r="Z656" s="23"/>
      <c r="AA656" s="23"/>
      <c r="AG656" s="23"/>
      <c r="AH656" s="23"/>
      <c r="AK656" s="23"/>
    </row>
    <row r="657" spans="14:37" x14ac:dyDescent="0.2">
      <c r="N657" s="23"/>
      <c r="O657" s="23"/>
      <c r="P657" s="23"/>
      <c r="Q657" s="23"/>
      <c r="R657" s="23"/>
      <c r="S657" s="23"/>
      <c r="T657" s="23"/>
      <c r="U657" s="23"/>
      <c r="V657" s="23"/>
      <c r="W657" s="23"/>
      <c r="X657" s="23"/>
      <c r="Y657" s="23"/>
      <c r="Z657" s="23"/>
      <c r="AA657" s="23"/>
      <c r="AG657" s="23"/>
      <c r="AH657" s="23"/>
      <c r="AK657" s="23"/>
    </row>
    <row r="658" spans="14:37" x14ac:dyDescent="0.2">
      <c r="N658" s="23"/>
      <c r="O658" s="23"/>
      <c r="P658" s="23"/>
      <c r="Q658" s="23"/>
      <c r="R658" s="23"/>
      <c r="S658" s="23"/>
      <c r="T658" s="23"/>
      <c r="U658" s="23"/>
      <c r="V658" s="23"/>
      <c r="W658" s="23"/>
      <c r="X658" s="23"/>
      <c r="Y658" s="23"/>
      <c r="Z658" s="23"/>
      <c r="AA658" s="23"/>
      <c r="AG658" s="23"/>
      <c r="AH658" s="23"/>
      <c r="AK658" s="23"/>
    </row>
    <row r="659" spans="14:37" x14ac:dyDescent="0.2">
      <c r="N659" s="23"/>
      <c r="O659" s="23"/>
      <c r="P659" s="23"/>
      <c r="Q659" s="23"/>
      <c r="R659" s="23"/>
      <c r="S659" s="23"/>
      <c r="T659" s="23"/>
      <c r="U659" s="23"/>
      <c r="V659" s="23"/>
      <c r="W659" s="23"/>
      <c r="X659" s="23"/>
      <c r="Y659" s="23"/>
      <c r="Z659" s="23"/>
      <c r="AA659" s="23"/>
      <c r="AG659" s="23"/>
      <c r="AH659" s="23"/>
      <c r="AK659" s="23"/>
    </row>
    <row r="660" spans="14:37" x14ac:dyDescent="0.2">
      <c r="N660" s="23"/>
      <c r="O660" s="23"/>
      <c r="P660" s="23"/>
      <c r="Q660" s="23"/>
      <c r="R660" s="23"/>
      <c r="S660" s="23"/>
      <c r="T660" s="23"/>
      <c r="U660" s="23"/>
      <c r="V660" s="23"/>
      <c r="W660" s="23"/>
      <c r="X660" s="23"/>
      <c r="Y660" s="23"/>
      <c r="Z660" s="23"/>
      <c r="AA660" s="23"/>
      <c r="AG660" s="23"/>
      <c r="AH660" s="23"/>
      <c r="AK660" s="23"/>
    </row>
    <row r="661" spans="14:37" x14ac:dyDescent="0.2">
      <c r="N661" s="23"/>
      <c r="O661" s="23"/>
      <c r="P661" s="23"/>
      <c r="Q661" s="23"/>
      <c r="R661" s="23"/>
      <c r="S661" s="23"/>
      <c r="T661" s="23"/>
      <c r="U661" s="23"/>
      <c r="V661" s="23"/>
      <c r="W661" s="23"/>
      <c r="X661" s="23"/>
      <c r="Y661" s="23"/>
      <c r="Z661" s="23"/>
      <c r="AA661" s="23"/>
      <c r="AG661" s="23"/>
      <c r="AH661" s="23"/>
      <c r="AK661" s="23"/>
    </row>
    <row r="662" spans="14:37" x14ac:dyDescent="0.2">
      <c r="N662" s="23"/>
      <c r="O662" s="23"/>
      <c r="P662" s="23"/>
      <c r="Q662" s="23"/>
      <c r="R662" s="23"/>
      <c r="S662" s="23"/>
      <c r="T662" s="23"/>
      <c r="U662" s="23"/>
      <c r="V662" s="23"/>
      <c r="W662" s="23"/>
      <c r="X662" s="23"/>
      <c r="Y662" s="23"/>
      <c r="Z662" s="23"/>
      <c r="AA662" s="23"/>
      <c r="AG662" s="23"/>
      <c r="AH662" s="23"/>
      <c r="AK662" s="23"/>
    </row>
    <row r="663" spans="14:37" x14ac:dyDescent="0.2">
      <c r="N663" s="23"/>
      <c r="O663" s="23"/>
      <c r="P663" s="23"/>
      <c r="Q663" s="23"/>
      <c r="R663" s="23"/>
      <c r="S663" s="23"/>
      <c r="T663" s="23"/>
      <c r="U663" s="23"/>
      <c r="V663" s="23"/>
      <c r="W663" s="23"/>
      <c r="X663" s="23"/>
      <c r="Y663" s="23"/>
      <c r="Z663" s="23"/>
      <c r="AA663" s="23"/>
      <c r="AG663" s="23"/>
      <c r="AH663" s="23"/>
      <c r="AK663" s="23"/>
    </row>
    <row r="664" spans="14:37" x14ac:dyDescent="0.2">
      <c r="N664" s="23"/>
      <c r="O664" s="23"/>
      <c r="P664" s="23"/>
      <c r="Q664" s="23"/>
      <c r="R664" s="23"/>
      <c r="S664" s="23"/>
      <c r="T664" s="23"/>
      <c r="U664" s="23"/>
      <c r="V664" s="23"/>
      <c r="W664" s="23"/>
      <c r="X664" s="23"/>
      <c r="Y664" s="23"/>
      <c r="Z664" s="23"/>
      <c r="AA664" s="23"/>
      <c r="AG664" s="23"/>
      <c r="AH664" s="23"/>
      <c r="AK664" s="23"/>
    </row>
    <row r="665" spans="14:37" x14ac:dyDescent="0.2">
      <c r="N665" s="23"/>
      <c r="O665" s="23"/>
      <c r="P665" s="23"/>
      <c r="Q665" s="23"/>
      <c r="R665" s="23"/>
      <c r="S665" s="23"/>
      <c r="T665" s="23"/>
      <c r="U665" s="23"/>
      <c r="V665" s="23"/>
      <c r="W665" s="23"/>
      <c r="X665" s="23"/>
      <c r="Y665" s="23"/>
      <c r="Z665" s="23"/>
      <c r="AA665" s="23"/>
      <c r="AG665" s="23"/>
      <c r="AH665" s="23"/>
      <c r="AK665" s="23"/>
    </row>
    <row r="666" spans="14:37" x14ac:dyDescent="0.2">
      <c r="N666" s="23"/>
      <c r="O666" s="23"/>
      <c r="P666" s="23"/>
      <c r="Q666" s="23"/>
      <c r="R666" s="23"/>
      <c r="S666" s="23"/>
      <c r="T666" s="23"/>
      <c r="U666" s="23"/>
      <c r="V666" s="23"/>
      <c r="W666" s="23"/>
      <c r="X666" s="23"/>
      <c r="Y666" s="23"/>
      <c r="Z666" s="23"/>
      <c r="AA666" s="23"/>
      <c r="AG666" s="23"/>
      <c r="AH666" s="23"/>
      <c r="AK666" s="23"/>
    </row>
    <row r="667" spans="14:37" x14ac:dyDescent="0.2">
      <c r="N667" s="23"/>
      <c r="O667" s="23"/>
      <c r="P667" s="23"/>
      <c r="Q667" s="23"/>
      <c r="R667" s="23"/>
      <c r="S667" s="23"/>
      <c r="T667" s="23"/>
      <c r="U667" s="23"/>
      <c r="V667" s="23"/>
      <c r="W667" s="23"/>
      <c r="X667" s="23"/>
      <c r="Y667" s="23"/>
      <c r="Z667" s="23"/>
      <c r="AA667" s="23"/>
      <c r="AG667" s="23"/>
      <c r="AH667" s="23"/>
      <c r="AK667" s="23"/>
    </row>
    <row r="668" spans="14:37" x14ac:dyDescent="0.2">
      <c r="N668" s="23"/>
      <c r="O668" s="23"/>
      <c r="P668" s="23"/>
      <c r="Q668" s="23"/>
      <c r="R668" s="23"/>
      <c r="S668" s="23"/>
      <c r="T668" s="23"/>
      <c r="U668" s="23"/>
      <c r="V668" s="23"/>
      <c r="W668" s="23"/>
      <c r="X668" s="23"/>
      <c r="Y668" s="23"/>
      <c r="Z668" s="23"/>
      <c r="AA668" s="23"/>
      <c r="AG668" s="23"/>
      <c r="AH668" s="23"/>
      <c r="AK668" s="23"/>
    </row>
    <row r="669" spans="14:37" x14ac:dyDescent="0.2">
      <c r="N669" s="23"/>
      <c r="O669" s="23"/>
      <c r="P669" s="23"/>
      <c r="Q669" s="23"/>
      <c r="R669" s="23"/>
      <c r="S669" s="23"/>
      <c r="T669" s="23"/>
      <c r="U669" s="23"/>
      <c r="V669" s="23"/>
      <c r="W669" s="23"/>
      <c r="X669" s="23"/>
      <c r="Y669" s="23"/>
      <c r="Z669" s="23"/>
      <c r="AA669" s="23"/>
      <c r="AG669" s="23"/>
      <c r="AH669" s="23"/>
      <c r="AK669" s="23"/>
    </row>
    <row r="670" spans="14:37" x14ac:dyDescent="0.2">
      <c r="N670" s="23"/>
      <c r="O670" s="23"/>
      <c r="P670" s="23"/>
      <c r="Q670" s="23"/>
      <c r="R670" s="23"/>
      <c r="S670" s="23"/>
      <c r="T670" s="23"/>
      <c r="U670" s="23"/>
      <c r="V670" s="23"/>
      <c r="W670" s="23"/>
      <c r="X670" s="23"/>
      <c r="Y670" s="23"/>
      <c r="Z670" s="23"/>
      <c r="AA670" s="23"/>
      <c r="AG670" s="23"/>
      <c r="AH670" s="23"/>
      <c r="AK670" s="23"/>
    </row>
    <row r="671" spans="14:37" x14ac:dyDescent="0.2">
      <c r="N671" s="23"/>
      <c r="O671" s="23"/>
      <c r="P671" s="23"/>
      <c r="Q671" s="23"/>
      <c r="R671" s="23"/>
      <c r="S671" s="23"/>
      <c r="T671" s="23"/>
      <c r="U671" s="23"/>
      <c r="V671" s="23"/>
      <c r="W671" s="23"/>
      <c r="X671" s="23"/>
      <c r="Y671" s="23"/>
      <c r="Z671" s="23"/>
      <c r="AA671" s="23"/>
      <c r="AG671" s="23"/>
      <c r="AH671" s="23"/>
      <c r="AK671" s="23"/>
    </row>
    <row r="672" spans="14:37" x14ac:dyDescent="0.2">
      <c r="N672" s="23"/>
      <c r="O672" s="23"/>
      <c r="P672" s="23"/>
      <c r="Q672" s="23"/>
      <c r="R672" s="23"/>
      <c r="S672" s="23"/>
      <c r="T672" s="23"/>
      <c r="U672" s="23"/>
      <c r="V672" s="23"/>
      <c r="W672" s="23"/>
      <c r="X672" s="23"/>
      <c r="Y672" s="23"/>
      <c r="Z672" s="23"/>
      <c r="AA672" s="23"/>
      <c r="AG672" s="23"/>
      <c r="AH672" s="23"/>
      <c r="AK672" s="23"/>
    </row>
    <row r="673" spans="14:37" x14ac:dyDescent="0.2">
      <c r="N673" s="23"/>
      <c r="O673" s="23"/>
      <c r="P673" s="23"/>
      <c r="Q673" s="23"/>
      <c r="R673" s="23"/>
      <c r="S673" s="23"/>
      <c r="T673" s="23"/>
      <c r="U673" s="23"/>
      <c r="V673" s="23"/>
      <c r="W673" s="23"/>
      <c r="X673" s="23"/>
      <c r="Y673" s="23"/>
      <c r="Z673" s="23"/>
      <c r="AA673" s="23"/>
      <c r="AG673" s="23"/>
      <c r="AH673" s="23"/>
      <c r="AK673" s="23"/>
    </row>
    <row r="674" spans="14:37" x14ac:dyDescent="0.2">
      <c r="N674" s="23"/>
      <c r="O674" s="23"/>
      <c r="P674" s="23"/>
      <c r="Q674" s="23"/>
      <c r="R674" s="23"/>
      <c r="S674" s="23"/>
      <c r="T674" s="23"/>
      <c r="U674" s="23"/>
      <c r="V674" s="23"/>
      <c r="W674" s="23"/>
      <c r="X674" s="23"/>
      <c r="Y674" s="23"/>
      <c r="Z674" s="23"/>
      <c r="AA674" s="23"/>
      <c r="AG674" s="23"/>
      <c r="AH674" s="23"/>
      <c r="AK674" s="23"/>
    </row>
    <row r="675" spans="14:37" x14ac:dyDescent="0.2">
      <c r="N675" s="23"/>
      <c r="O675" s="23"/>
      <c r="P675" s="23"/>
      <c r="Q675" s="23"/>
      <c r="R675" s="23"/>
      <c r="S675" s="23"/>
      <c r="T675" s="23"/>
      <c r="U675" s="23"/>
      <c r="V675" s="23"/>
      <c r="W675" s="23"/>
      <c r="X675" s="23"/>
      <c r="Y675" s="23"/>
      <c r="Z675" s="23"/>
      <c r="AA675" s="23"/>
      <c r="AG675" s="23"/>
      <c r="AH675" s="23"/>
      <c r="AK675" s="23"/>
    </row>
    <row r="676" spans="14:37" x14ac:dyDescent="0.2">
      <c r="N676" s="23"/>
      <c r="O676" s="23"/>
      <c r="P676" s="23"/>
      <c r="Q676" s="23"/>
      <c r="R676" s="23"/>
      <c r="S676" s="23"/>
      <c r="T676" s="23"/>
      <c r="U676" s="23"/>
      <c r="V676" s="23"/>
      <c r="W676" s="23"/>
      <c r="X676" s="23"/>
      <c r="Y676" s="23"/>
      <c r="Z676" s="23"/>
      <c r="AA676" s="23"/>
      <c r="AG676" s="23"/>
      <c r="AH676" s="23"/>
      <c r="AK676" s="23"/>
    </row>
    <row r="677" spans="14:37" x14ac:dyDescent="0.2">
      <c r="N677" s="23"/>
      <c r="O677" s="23"/>
      <c r="P677" s="23"/>
      <c r="Q677" s="23"/>
      <c r="R677" s="23"/>
      <c r="S677" s="23"/>
      <c r="T677" s="23"/>
      <c r="U677" s="23"/>
      <c r="V677" s="23"/>
      <c r="W677" s="23"/>
      <c r="X677" s="23"/>
      <c r="Y677" s="23"/>
      <c r="Z677" s="23"/>
      <c r="AA677" s="23"/>
      <c r="AG677" s="23"/>
      <c r="AH677" s="23"/>
      <c r="AK677" s="23"/>
    </row>
    <row r="678" spans="14:37" x14ac:dyDescent="0.2">
      <c r="N678" s="23"/>
      <c r="O678" s="23"/>
      <c r="P678" s="23"/>
      <c r="Q678" s="23"/>
      <c r="R678" s="23"/>
      <c r="S678" s="23"/>
      <c r="T678" s="23"/>
      <c r="U678" s="23"/>
      <c r="V678" s="23"/>
      <c r="W678" s="23"/>
      <c r="X678" s="23"/>
      <c r="Y678" s="23"/>
      <c r="Z678" s="23"/>
      <c r="AA678" s="23"/>
      <c r="AG678" s="23"/>
      <c r="AH678" s="23"/>
      <c r="AK678" s="23"/>
    </row>
    <row r="679" spans="14:37" x14ac:dyDescent="0.2">
      <c r="N679" s="23"/>
      <c r="O679" s="23"/>
      <c r="P679" s="23"/>
      <c r="Q679" s="23"/>
      <c r="R679" s="23"/>
      <c r="S679" s="23"/>
      <c r="T679" s="23"/>
      <c r="U679" s="23"/>
      <c r="V679" s="23"/>
      <c r="W679" s="23"/>
      <c r="X679" s="23"/>
      <c r="Y679" s="23"/>
      <c r="Z679" s="23"/>
      <c r="AA679" s="23"/>
      <c r="AG679" s="23"/>
      <c r="AH679" s="23"/>
      <c r="AK679" s="23"/>
    </row>
    <row r="680" spans="14:37" x14ac:dyDescent="0.2">
      <c r="N680" s="23"/>
      <c r="O680" s="23"/>
      <c r="P680" s="23"/>
      <c r="Q680" s="23"/>
      <c r="R680" s="23"/>
      <c r="S680" s="23"/>
      <c r="T680" s="23"/>
      <c r="U680" s="23"/>
      <c r="V680" s="23"/>
      <c r="W680" s="23"/>
      <c r="X680" s="23"/>
      <c r="Y680" s="23"/>
      <c r="Z680" s="23"/>
      <c r="AA680" s="23"/>
      <c r="AG680" s="23"/>
      <c r="AH680" s="23"/>
      <c r="AK680" s="23"/>
    </row>
    <row r="681" spans="14:37" x14ac:dyDescent="0.2">
      <c r="N681" s="23"/>
      <c r="O681" s="23"/>
      <c r="P681" s="23"/>
      <c r="Q681" s="23"/>
      <c r="R681" s="23"/>
      <c r="S681" s="23"/>
      <c r="T681" s="23"/>
      <c r="U681" s="23"/>
      <c r="V681" s="23"/>
      <c r="W681" s="23"/>
      <c r="X681" s="23"/>
      <c r="Y681" s="23"/>
      <c r="Z681" s="23"/>
      <c r="AA681" s="23"/>
      <c r="AG681" s="23"/>
      <c r="AH681" s="23"/>
      <c r="AK681" s="23"/>
    </row>
    <row r="682" spans="14:37" x14ac:dyDescent="0.2">
      <c r="N682" s="23"/>
      <c r="O682" s="23"/>
      <c r="P682" s="23"/>
      <c r="Q682" s="23"/>
      <c r="R682" s="23"/>
      <c r="S682" s="23"/>
      <c r="T682" s="23"/>
      <c r="U682" s="23"/>
      <c r="V682" s="23"/>
      <c r="W682" s="23"/>
      <c r="X682" s="23"/>
      <c r="Y682" s="23"/>
      <c r="Z682" s="23"/>
      <c r="AA682" s="23"/>
      <c r="AG682" s="23"/>
      <c r="AH682" s="23"/>
      <c r="AK682" s="23"/>
    </row>
    <row r="683" spans="14:37" x14ac:dyDescent="0.2">
      <c r="N683" s="23"/>
      <c r="O683" s="23"/>
      <c r="P683" s="23"/>
      <c r="Q683" s="23"/>
      <c r="R683" s="23"/>
      <c r="S683" s="23"/>
      <c r="T683" s="23"/>
      <c r="U683" s="23"/>
      <c r="V683" s="23"/>
      <c r="W683" s="23"/>
      <c r="X683" s="23"/>
      <c r="Y683" s="23"/>
      <c r="Z683" s="23"/>
      <c r="AA683" s="23"/>
      <c r="AG683" s="23"/>
      <c r="AH683" s="23"/>
      <c r="AK683" s="23"/>
    </row>
    <row r="684" spans="14:37" x14ac:dyDescent="0.2">
      <c r="N684" s="23"/>
      <c r="O684" s="23"/>
      <c r="P684" s="23"/>
      <c r="Q684" s="23"/>
      <c r="R684" s="23"/>
      <c r="S684" s="23"/>
      <c r="T684" s="23"/>
      <c r="U684" s="23"/>
      <c r="V684" s="23"/>
      <c r="W684" s="23"/>
      <c r="X684" s="23"/>
      <c r="Y684" s="23"/>
      <c r="Z684" s="23"/>
      <c r="AA684" s="23"/>
      <c r="AG684" s="23"/>
      <c r="AH684" s="23"/>
      <c r="AK684" s="23"/>
    </row>
    <row r="685" spans="14:37" x14ac:dyDescent="0.2">
      <c r="N685" s="23"/>
      <c r="O685" s="23"/>
      <c r="P685" s="23"/>
      <c r="Q685" s="23"/>
      <c r="R685" s="23"/>
      <c r="S685" s="23"/>
      <c r="T685" s="23"/>
      <c r="U685" s="23"/>
      <c r="V685" s="23"/>
      <c r="W685" s="23"/>
      <c r="X685" s="23"/>
      <c r="Y685" s="23"/>
      <c r="Z685" s="23"/>
      <c r="AA685" s="23"/>
      <c r="AG685" s="23"/>
      <c r="AH685" s="23"/>
      <c r="AK685" s="23"/>
    </row>
    <row r="686" spans="14:37" x14ac:dyDescent="0.2">
      <c r="N686" s="23"/>
      <c r="O686" s="23"/>
      <c r="P686" s="23"/>
      <c r="Q686" s="23"/>
      <c r="R686" s="23"/>
      <c r="S686" s="23"/>
      <c r="T686" s="23"/>
      <c r="U686" s="23"/>
      <c r="V686" s="23"/>
      <c r="W686" s="23"/>
      <c r="X686" s="23"/>
      <c r="Y686" s="23"/>
      <c r="Z686" s="23"/>
      <c r="AA686" s="23"/>
      <c r="AG686" s="23"/>
      <c r="AH686" s="23"/>
      <c r="AK686" s="23"/>
    </row>
    <row r="687" spans="14:37" x14ac:dyDescent="0.2">
      <c r="N687" s="23"/>
      <c r="O687" s="23"/>
      <c r="P687" s="23"/>
      <c r="Q687" s="23"/>
      <c r="R687" s="23"/>
      <c r="S687" s="23"/>
      <c r="T687" s="23"/>
      <c r="U687" s="23"/>
      <c r="V687" s="23"/>
      <c r="W687" s="23"/>
      <c r="X687" s="23"/>
      <c r="Y687" s="23"/>
      <c r="Z687" s="23"/>
      <c r="AA687" s="23"/>
      <c r="AG687" s="23"/>
      <c r="AH687" s="23"/>
      <c r="AK687" s="23"/>
    </row>
    <row r="688" spans="14:37" x14ac:dyDescent="0.2">
      <c r="N688" s="23"/>
      <c r="O688" s="23"/>
      <c r="P688" s="23"/>
      <c r="Q688" s="23"/>
      <c r="R688" s="23"/>
      <c r="S688" s="23"/>
      <c r="T688" s="23"/>
      <c r="U688" s="23"/>
      <c r="V688" s="23"/>
      <c r="W688" s="23"/>
      <c r="X688" s="23"/>
      <c r="Y688" s="23"/>
      <c r="Z688" s="23"/>
      <c r="AA688" s="23"/>
      <c r="AG688" s="23"/>
      <c r="AH688" s="23"/>
      <c r="AK688" s="23"/>
    </row>
    <row r="689" spans="14:37" x14ac:dyDescent="0.2">
      <c r="N689" s="23"/>
      <c r="O689" s="23"/>
      <c r="P689" s="23"/>
      <c r="Q689" s="23"/>
      <c r="R689" s="23"/>
      <c r="S689" s="23"/>
      <c r="T689" s="23"/>
      <c r="U689" s="23"/>
      <c r="V689" s="23"/>
      <c r="W689" s="23"/>
      <c r="X689" s="23"/>
      <c r="Y689" s="23"/>
      <c r="Z689" s="23"/>
      <c r="AA689" s="23"/>
      <c r="AG689" s="23"/>
      <c r="AH689" s="23"/>
      <c r="AK689" s="23"/>
    </row>
    <row r="690" spans="14:37" x14ac:dyDescent="0.2">
      <c r="N690" s="23"/>
      <c r="O690" s="23"/>
      <c r="P690" s="23"/>
      <c r="Q690" s="23"/>
      <c r="R690" s="23"/>
      <c r="S690" s="23"/>
      <c r="T690" s="23"/>
      <c r="U690" s="23"/>
      <c r="V690" s="23"/>
      <c r="W690" s="23"/>
      <c r="X690" s="23"/>
      <c r="Y690" s="23"/>
      <c r="Z690" s="23"/>
      <c r="AA690" s="23"/>
      <c r="AG690" s="23"/>
      <c r="AH690" s="23"/>
      <c r="AK690" s="23"/>
    </row>
    <row r="691" spans="14:37" x14ac:dyDescent="0.2">
      <c r="N691" s="23"/>
      <c r="O691" s="23"/>
      <c r="P691" s="23"/>
      <c r="Q691" s="23"/>
      <c r="R691" s="23"/>
      <c r="S691" s="23"/>
      <c r="T691" s="23"/>
      <c r="U691" s="23"/>
      <c r="V691" s="23"/>
      <c r="W691" s="23"/>
      <c r="X691" s="23"/>
      <c r="Y691" s="23"/>
      <c r="Z691" s="23"/>
      <c r="AA691" s="23"/>
      <c r="AG691" s="23"/>
      <c r="AH691" s="23"/>
      <c r="AK691" s="23"/>
    </row>
    <row r="692" spans="14:37" x14ac:dyDescent="0.2">
      <c r="N692" s="23"/>
      <c r="O692" s="23"/>
      <c r="P692" s="23"/>
      <c r="Q692" s="23"/>
      <c r="R692" s="23"/>
      <c r="S692" s="23"/>
      <c r="T692" s="23"/>
      <c r="U692" s="23"/>
      <c r="V692" s="23"/>
      <c r="W692" s="23"/>
      <c r="X692" s="23"/>
      <c r="Y692" s="23"/>
      <c r="Z692" s="23"/>
      <c r="AA692" s="23"/>
      <c r="AG692" s="23"/>
      <c r="AH692" s="23"/>
      <c r="AK692" s="23"/>
    </row>
    <row r="693" spans="14:37" x14ac:dyDescent="0.2">
      <c r="N693" s="23"/>
      <c r="O693" s="23"/>
      <c r="P693" s="23"/>
      <c r="Q693" s="23"/>
      <c r="R693" s="23"/>
      <c r="S693" s="23"/>
      <c r="T693" s="23"/>
      <c r="U693" s="23"/>
      <c r="V693" s="23"/>
      <c r="W693" s="23"/>
      <c r="X693" s="23"/>
      <c r="Y693" s="23"/>
      <c r="Z693" s="23"/>
      <c r="AA693" s="23"/>
      <c r="AG693" s="23"/>
      <c r="AH693" s="23"/>
      <c r="AK693" s="23"/>
    </row>
    <row r="694" spans="14:37" x14ac:dyDescent="0.2">
      <c r="N694" s="23"/>
      <c r="O694" s="23"/>
      <c r="P694" s="23"/>
      <c r="Q694" s="23"/>
      <c r="R694" s="23"/>
      <c r="S694" s="23"/>
      <c r="T694" s="23"/>
      <c r="U694" s="23"/>
      <c r="V694" s="23"/>
      <c r="W694" s="23"/>
      <c r="X694" s="23"/>
      <c r="Y694" s="23"/>
      <c r="Z694" s="23"/>
      <c r="AA694" s="23"/>
      <c r="AG694" s="23"/>
      <c r="AH694" s="23"/>
      <c r="AK694" s="23"/>
    </row>
    <row r="695" spans="14:37" x14ac:dyDescent="0.2">
      <c r="N695" s="23"/>
      <c r="O695" s="23"/>
      <c r="P695" s="23"/>
      <c r="Q695" s="23"/>
      <c r="R695" s="23"/>
      <c r="S695" s="23"/>
      <c r="T695" s="23"/>
      <c r="U695" s="23"/>
      <c r="V695" s="23"/>
      <c r="W695" s="23"/>
      <c r="X695" s="23"/>
      <c r="Y695" s="23"/>
      <c r="Z695" s="23"/>
      <c r="AA695" s="23"/>
      <c r="AG695" s="23"/>
      <c r="AH695" s="23"/>
      <c r="AK695" s="23"/>
    </row>
    <row r="696" spans="14:37" x14ac:dyDescent="0.2">
      <c r="N696" s="23"/>
      <c r="O696" s="23"/>
      <c r="P696" s="23"/>
      <c r="Q696" s="23"/>
      <c r="R696" s="23"/>
      <c r="S696" s="23"/>
      <c r="T696" s="23"/>
      <c r="U696" s="23"/>
      <c r="V696" s="23"/>
      <c r="W696" s="23"/>
      <c r="X696" s="23"/>
      <c r="Y696" s="23"/>
      <c r="Z696" s="23"/>
      <c r="AA696" s="23"/>
      <c r="AG696" s="23"/>
      <c r="AH696" s="23"/>
      <c r="AK696" s="23"/>
    </row>
    <row r="697" spans="14:37" x14ac:dyDescent="0.2">
      <c r="N697" s="23"/>
      <c r="O697" s="23"/>
      <c r="P697" s="23"/>
      <c r="Q697" s="23"/>
      <c r="R697" s="23"/>
      <c r="S697" s="23"/>
      <c r="T697" s="23"/>
      <c r="U697" s="23"/>
      <c r="V697" s="23"/>
      <c r="W697" s="23"/>
      <c r="X697" s="23"/>
      <c r="Y697" s="23"/>
      <c r="Z697" s="23"/>
      <c r="AA697" s="23"/>
      <c r="AG697" s="23"/>
      <c r="AH697" s="23"/>
      <c r="AK697" s="23"/>
    </row>
    <row r="698" spans="14:37" x14ac:dyDescent="0.2">
      <c r="N698" s="23"/>
      <c r="O698" s="23"/>
      <c r="P698" s="23"/>
      <c r="Q698" s="23"/>
      <c r="R698" s="23"/>
      <c r="S698" s="23"/>
      <c r="T698" s="23"/>
      <c r="U698" s="23"/>
      <c r="V698" s="23"/>
      <c r="W698" s="23"/>
      <c r="X698" s="23"/>
      <c r="Y698" s="23"/>
      <c r="Z698" s="23"/>
      <c r="AA698" s="23"/>
      <c r="AG698" s="23"/>
      <c r="AH698" s="23"/>
      <c r="AK698" s="23"/>
    </row>
    <row r="699" spans="14:37" x14ac:dyDescent="0.2">
      <c r="N699" s="23"/>
      <c r="O699" s="23"/>
      <c r="P699" s="23"/>
      <c r="Q699" s="23"/>
      <c r="R699" s="23"/>
      <c r="S699" s="23"/>
      <c r="T699" s="23"/>
      <c r="U699" s="23"/>
      <c r="V699" s="23"/>
      <c r="W699" s="23"/>
      <c r="X699" s="23"/>
      <c r="Y699" s="23"/>
      <c r="Z699" s="23"/>
      <c r="AA699" s="23"/>
      <c r="AG699" s="23"/>
      <c r="AH699" s="23"/>
      <c r="AK699" s="23"/>
    </row>
    <row r="700" spans="14:37" x14ac:dyDescent="0.2">
      <c r="N700" s="23"/>
      <c r="O700" s="23"/>
      <c r="P700" s="23"/>
      <c r="Q700" s="23"/>
      <c r="R700" s="23"/>
      <c r="S700" s="23"/>
      <c r="T700" s="23"/>
      <c r="U700" s="23"/>
      <c r="V700" s="23"/>
      <c r="W700" s="23"/>
      <c r="X700" s="23"/>
      <c r="Y700" s="23"/>
      <c r="Z700" s="23"/>
      <c r="AA700" s="23"/>
      <c r="AG700" s="23"/>
      <c r="AH700" s="23"/>
      <c r="AK700" s="23"/>
    </row>
    <row r="701" spans="14:37" x14ac:dyDescent="0.2">
      <c r="N701" s="23"/>
      <c r="O701" s="23"/>
      <c r="P701" s="23"/>
      <c r="Q701" s="23"/>
      <c r="R701" s="23"/>
      <c r="S701" s="23"/>
      <c r="T701" s="23"/>
      <c r="U701" s="23"/>
      <c r="V701" s="23"/>
      <c r="W701" s="23"/>
      <c r="X701" s="23"/>
      <c r="Y701" s="23"/>
      <c r="Z701" s="23"/>
      <c r="AA701" s="23"/>
      <c r="AG701" s="23"/>
      <c r="AH701" s="23"/>
      <c r="AK701" s="23"/>
    </row>
    <row r="702" spans="14:37" x14ac:dyDescent="0.2">
      <c r="N702" s="23"/>
      <c r="O702" s="23"/>
      <c r="P702" s="23"/>
      <c r="Q702" s="23"/>
      <c r="R702" s="23"/>
      <c r="S702" s="23"/>
      <c r="T702" s="23"/>
      <c r="U702" s="23"/>
      <c r="V702" s="23"/>
      <c r="W702" s="23"/>
      <c r="X702" s="23"/>
      <c r="Y702" s="23"/>
      <c r="Z702" s="23"/>
      <c r="AA702" s="23"/>
      <c r="AG702" s="23"/>
      <c r="AH702" s="23"/>
      <c r="AK702" s="23"/>
    </row>
    <row r="703" spans="14:37" x14ac:dyDescent="0.2">
      <c r="N703" s="23"/>
      <c r="O703" s="23"/>
      <c r="P703" s="23"/>
      <c r="Q703" s="23"/>
      <c r="R703" s="23"/>
      <c r="S703" s="23"/>
      <c r="T703" s="23"/>
      <c r="U703" s="23"/>
      <c r="V703" s="23"/>
      <c r="W703" s="23"/>
      <c r="X703" s="23"/>
      <c r="Y703" s="23"/>
      <c r="Z703" s="23"/>
      <c r="AA703" s="23"/>
      <c r="AG703" s="23"/>
      <c r="AH703" s="23"/>
      <c r="AK703" s="23"/>
    </row>
    <row r="704" spans="14:37" x14ac:dyDescent="0.2">
      <c r="N704" s="23"/>
      <c r="O704" s="23"/>
      <c r="P704" s="23"/>
      <c r="Q704" s="23"/>
      <c r="R704" s="23"/>
      <c r="S704" s="23"/>
      <c r="T704" s="23"/>
      <c r="U704" s="23"/>
      <c r="V704" s="23"/>
      <c r="W704" s="23"/>
      <c r="X704" s="23"/>
      <c r="Y704" s="23"/>
      <c r="Z704" s="23"/>
      <c r="AA704" s="23"/>
      <c r="AG704" s="23"/>
      <c r="AH704" s="23"/>
      <c r="AK704" s="23"/>
    </row>
    <row r="705" spans="14:37" x14ac:dyDescent="0.2">
      <c r="N705" s="23"/>
      <c r="O705" s="23"/>
      <c r="P705" s="23"/>
      <c r="Q705" s="23"/>
      <c r="R705" s="23"/>
      <c r="S705" s="23"/>
      <c r="T705" s="23"/>
      <c r="U705" s="23"/>
      <c r="V705" s="23"/>
      <c r="W705" s="23"/>
      <c r="X705" s="23"/>
      <c r="Y705" s="23"/>
      <c r="Z705" s="23"/>
      <c r="AA705" s="23"/>
      <c r="AG705" s="23"/>
      <c r="AH705" s="23"/>
      <c r="AK705" s="23"/>
    </row>
    <row r="706" spans="14:37" x14ac:dyDescent="0.2">
      <c r="N706" s="23"/>
      <c r="O706" s="23"/>
      <c r="P706" s="23"/>
      <c r="Q706" s="23"/>
      <c r="R706" s="23"/>
      <c r="S706" s="23"/>
      <c r="T706" s="23"/>
      <c r="U706" s="23"/>
      <c r="V706" s="23"/>
      <c r="W706" s="23"/>
      <c r="X706" s="23"/>
      <c r="Y706" s="23"/>
      <c r="Z706" s="23"/>
      <c r="AA706" s="23"/>
      <c r="AG706" s="23"/>
      <c r="AH706" s="23"/>
      <c r="AK706" s="23"/>
    </row>
    <row r="707" spans="14:37" x14ac:dyDescent="0.2">
      <c r="N707" s="23"/>
      <c r="O707" s="23"/>
      <c r="P707" s="23"/>
      <c r="Q707" s="23"/>
      <c r="R707" s="23"/>
      <c r="S707" s="23"/>
      <c r="T707" s="23"/>
      <c r="U707" s="23"/>
      <c r="V707" s="23"/>
      <c r="W707" s="23"/>
      <c r="X707" s="23"/>
      <c r="Y707" s="23"/>
      <c r="Z707" s="23"/>
      <c r="AA707" s="23"/>
      <c r="AG707" s="23"/>
      <c r="AH707" s="23"/>
      <c r="AK707" s="23"/>
    </row>
    <row r="708" spans="14:37" x14ac:dyDescent="0.2">
      <c r="N708" s="23"/>
      <c r="O708" s="23"/>
      <c r="P708" s="23"/>
      <c r="Q708" s="23"/>
      <c r="R708" s="23"/>
      <c r="S708" s="23"/>
      <c r="T708" s="23"/>
      <c r="U708" s="23"/>
      <c r="V708" s="23"/>
      <c r="W708" s="23"/>
      <c r="X708" s="23"/>
      <c r="Y708" s="23"/>
      <c r="Z708" s="23"/>
      <c r="AA708" s="23"/>
      <c r="AG708" s="23"/>
      <c r="AH708" s="23"/>
      <c r="AK708" s="23"/>
    </row>
    <row r="709" spans="14:37" x14ac:dyDescent="0.2">
      <c r="N709" s="23"/>
      <c r="O709" s="23"/>
      <c r="P709" s="23"/>
      <c r="Q709" s="23"/>
      <c r="R709" s="23"/>
      <c r="S709" s="23"/>
      <c r="T709" s="23"/>
      <c r="U709" s="23"/>
      <c r="V709" s="23"/>
      <c r="W709" s="23"/>
      <c r="X709" s="23"/>
      <c r="Y709" s="23"/>
      <c r="Z709" s="23"/>
      <c r="AA709" s="23"/>
      <c r="AG709" s="23"/>
      <c r="AH709" s="23"/>
      <c r="AK709" s="23"/>
    </row>
    <row r="710" spans="14:37" x14ac:dyDescent="0.2">
      <c r="N710" s="23"/>
      <c r="O710" s="23"/>
      <c r="P710" s="23"/>
      <c r="Q710" s="23"/>
      <c r="R710" s="23"/>
      <c r="S710" s="23"/>
      <c r="T710" s="23"/>
      <c r="U710" s="23"/>
      <c r="V710" s="23"/>
      <c r="W710" s="23"/>
      <c r="X710" s="23"/>
      <c r="Y710" s="23"/>
      <c r="Z710" s="23"/>
      <c r="AA710" s="23"/>
      <c r="AG710" s="23"/>
      <c r="AH710" s="23"/>
      <c r="AK710" s="23"/>
    </row>
    <row r="711" spans="14:37" x14ac:dyDescent="0.2">
      <c r="N711" s="23"/>
      <c r="O711" s="23"/>
      <c r="P711" s="23"/>
      <c r="Q711" s="23"/>
      <c r="R711" s="23"/>
      <c r="S711" s="23"/>
      <c r="T711" s="23"/>
      <c r="U711" s="23"/>
      <c r="V711" s="23"/>
      <c r="W711" s="23"/>
      <c r="X711" s="23"/>
      <c r="Y711" s="23"/>
      <c r="Z711" s="23"/>
      <c r="AA711" s="23"/>
      <c r="AG711" s="23"/>
      <c r="AH711" s="23"/>
      <c r="AK711" s="23"/>
    </row>
    <row r="712" spans="14:37" x14ac:dyDescent="0.2">
      <c r="N712" s="23"/>
      <c r="O712" s="23"/>
      <c r="P712" s="23"/>
      <c r="Q712" s="23"/>
      <c r="R712" s="23"/>
      <c r="S712" s="23"/>
      <c r="T712" s="23"/>
      <c r="U712" s="23"/>
      <c r="V712" s="23"/>
      <c r="W712" s="23"/>
      <c r="X712" s="23"/>
      <c r="Y712" s="23"/>
      <c r="Z712" s="23"/>
      <c r="AA712" s="23"/>
      <c r="AG712" s="23"/>
      <c r="AH712" s="23"/>
      <c r="AK712" s="23"/>
    </row>
    <row r="713" spans="14:37" x14ac:dyDescent="0.2">
      <c r="N713" s="23"/>
      <c r="O713" s="23"/>
      <c r="P713" s="23"/>
      <c r="Q713" s="23"/>
      <c r="R713" s="23"/>
      <c r="S713" s="23"/>
      <c r="T713" s="23"/>
      <c r="U713" s="23"/>
      <c r="V713" s="23"/>
      <c r="W713" s="23"/>
      <c r="X713" s="23"/>
      <c r="Y713" s="23"/>
      <c r="Z713" s="23"/>
      <c r="AA713" s="23"/>
      <c r="AG713" s="23"/>
      <c r="AH713" s="23"/>
      <c r="AK713" s="23"/>
    </row>
    <row r="714" spans="14:37" x14ac:dyDescent="0.2">
      <c r="N714" s="23"/>
      <c r="O714" s="23"/>
      <c r="P714" s="23"/>
      <c r="Q714" s="23"/>
      <c r="R714" s="23"/>
      <c r="S714" s="23"/>
      <c r="T714" s="23"/>
      <c r="U714" s="23"/>
      <c r="V714" s="23"/>
      <c r="W714" s="23"/>
      <c r="X714" s="23"/>
      <c r="Y714" s="23"/>
      <c r="Z714" s="23"/>
      <c r="AA714" s="23"/>
      <c r="AG714" s="23"/>
      <c r="AH714" s="23"/>
      <c r="AK714" s="23"/>
    </row>
    <row r="715" spans="14:37" x14ac:dyDescent="0.2">
      <c r="N715" s="23"/>
      <c r="O715" s="23"/>
      <c r="P715" s="23"/>
      <c r="Q715" s="23"/>
      <c r="R715" s="23"/>
      <c r="S715" s="23"/>
      <c r="T715" s="23"/>
      <c r="U715" s="23"/>
      <c r="V715" s="23"/>
      <c r="W715" s="23"/>
      <c r="X715" s="23"/>
      <c r="Y715" s="23"/>
      <c r="Z715" s="23"/>
      <c r="AA715" s="23"/>
      <c r="AG715" s="23"/>
      <c r="AH715" s="23"/>
      <c r="AK715" s="23"/>
    </row>
    <row r="716" spans="14:37" x14ac:dyDescent="0.2">
      <c r="N716" s="23"/>
      <c r="O716" s="23"/>
      <c r="P716" s="23"/>
      <c r="Q716" s="23"/>
      <c r="R716" s="23"/>
      <c r="S716" s="23"/>
      <c r="T716" s="23"/>
      <c r="U716" s="23"/>
      <c r="V716" s="23"/>
      <c r="W716" s="23"/>
      <c r="X716" s="23"/>
      <c r="Y716" s="23"/>
      <c r="Z716" s="23"/>
      <c r="AA716" s="23"/>
      <c r="AG716" s="23"/>
      <c r="AH716" s="23"/>
      <c r="AK716" s="23"/>
    </row>
    <row r="717" spans="14:37" x14ac:dyDescent="0.2">
      <c r="N717" s="23"/>
      <c r="O717" s="23"/>
      <c r="P717" s="23"/>
      <c r="Q717" s="23"/>
      <c r="R717" s="23"/>
      <c r="S717" s="23"/>
      <c r="T717" s="23"/>
      <c r="U717" s="23"/>
      <c r="V717" s="23"/>
      <c r="W717" s="23"/>
      <c r="X717" s="23"/>
      <c r="Y717" s="23"/>
      <c r="Z717" s="23"/>
      <c r="AA717" s="23"/>
      <c r="AG717" s="23"/>
      <c r="AH717" s="23"/>
      <c r="AK717" s="23"/>
    </row>
    <row r="718" spans="14:37" x14ac:dyDescent="0.2">
      <c r="N718" s="23"/>
      <c r="O718" s="23"/>
      <c r="P718" s="23"/>
      <c r="Q718" s="23"/>
      <c r="R718" s="23"/>
      <c r="S718" s="23"/>
      <c r="T718" s="23"/>
      <c r="U718" s="23"/>
      <c r="V718" s="23"/>
      <c r="W718" s="23"/>
      <c r="X718" s="23"/>
      <c r="Y718" s="23"/>
      <c r="Z718" s="23"/>
      <c r="AA718" s="23"/>
      <c r="AG718" s="23"/>
      <c r="AH718" s="23"/>
      <c r="AK718" s="23"/>
    </row>
    <row r="719" spans="14:37" x14ac:dyDescent="0.2">
      <c r="N719" s="23"/>
      <c r="O719" s="23"/>
      <c r="P719" s="23"/>
      <c r="Q719" s="23"/>
      <c r="R719" s="23"/>
      <c r="S719" s="23"/>
      <c r="T719" s="23"/>
      <c r="U719" s="23"/>
      <c r="V719" s="23"/>
      <c r="W719" s="23"/>
      <c r="X719" s="23"/>
      <c r="Y719" s="23"/>
      <c r="Z719" s="23"/>
      <c r="AA719" s="23"/>
      <c r="AG719" s="23"/>
      <c r="AH719" s="23"/>
      <c r="AK719" s="23"/>
    </row>
    <row r="720" spans="14:37" x14ac:dyDescent="0.2">
      <c r="N720" s="23"/>
      <c r="O720" s="23"/>
      <c r="P720" s="23"/>
      <c r="Q720" s="23"/>
      <c r="R720" s="23"/>
      <c r="S720" s="23"/>
      <c r="T720" s="23"/>
      <c r="U720" s="23"/>
      <c r="V720" s="23"/>
      <c r="W720" s="23"/>
      <c r="X720" s="23"/>
      <c r="Y720" s="23"/>
      <c r="Z720" s="23"/>
      <c r="AA720" s="23"/>
      <c r="AG720" s="23"/>
      <c r="AH720" s="23"/>
      <c r="AK720" s="23"/>
    </row>
    <row r="721" spans="14:37" x14ac:dyDescent="0.2">
      <c r="N721" s="23"/>
      <c r="O721" s="23"/>
      <c r="P721" s="23"/>
      <c r="Q721" s="23"/>
      <c r="R721" s="23"/>
      <c r="S721" s="23"/>
      <c r="T721" s="23"/>
      <c r="U721" s="23"/>
      <c r="V721" s="23"/>
      <c r="W721" s="23"/>
      <c r="X721" s="23"/>
      <c r="Y721" s="23"/>
      <c r="Z721" s="23"/>
      <c r="AA721" s="23"/>
      <c r="AG721" s="23"/>
      <c r="AH721" s="23"/>
      <c r="AK721" s="23"/>
    </row>
    <row r="722" spans="14:37" x14ac:dyDescent="0.2">
      <c r="N722" s="23"/>
      <c r="O722" s="23"/>
      <c r="P722" s="23"/>
      <c r="Q722" s="23"/>
      <c r="R722" s="23"/>
      <c r="S722" s="23"/>
      <c r="T722" s="23"/>
      <c r="U722" s="23"/>
      <c r="V722" s="23"/>
      <c r="W722" s="23"/>
      <c r="X722" s="23"/>
      <c r="Y722" s="23"/>
      <c r="Z722" s="23"/>
      <c r="AA722" s="23"/>
      <c r="AG722" s="23"/>
      <c r="AH722" s="23"/>
      <c r="AK722" s="23"/>
    </row>
    <row r="723" spans="14:37" x14ac:dyDescent="0.2">
      <c r="N723" s="23"/>
      <c r="O723" s="23"/>
      <c r="P723" s="23"/>
      <c r="Q723" s="23"/>
      <c r="R723" s="23"/>
      <c r="S723" s="23"/>
      <c r="T723" s="23"/>
      <c r="U723" s="23"/>
      <c r="V723" s="23"/>
      <c r="W723" s="23"/>
      <c r="X723" s="23"/>
      <c r="Y723" s="23"/>
      <c r="Z723" s="23"/>
      <c r="AA723" s="23"/>
      <c r="AG723" s="23"/>
      <c r="AH723" s="23"/>
      <c r="AK723" s="23"/>
    </row>
    <row r="724" spans="14:37" x14ac:dyDescent="0.2">
      <c r="N724" s="23"/>
      <c r="O724" s="23"/>
      <c r="P724" s="23"/>
      <c r="Q724" s="23"/>
      <c r="R724" s="23"/>
      <c r="S724" s="23"/>
      <c r="T724" s="23"/>
      <c r="U724" s="23"/>
      <c r="V724" s="23"/>
      <c r="W724" s="23"/>
      <c r="X724" s="23"/>
      <c r="Y724" s="23"/>
      <c r="Z724" s="23"/>
      <c r="AA724" s="23"/>
      <c r="AG724" s="23"/>
      <c r="AH724" s="23"/>
      <c r="AK724" s="23"/>
    </row>
    <row r="725" spans="14:37" x14ac:dyDescent="0.2">
      <c r="N725" s="23"/>
      <c r="O725" s="23"/>
      <c r="P725" s="23"/>
      <c r="Q725" s="23"/>
      <c r="R725" s="23"/>
      <c r="S725" s="23"/>
      <c r="T725" s="23"/>
      <c r="U725" s="23"/>
      <c r="V725" s="23"/>
      <c r="W725" s="23"/>
      <c r="X725" s="23"/>
      <c r="Y725" s="23"/>
      <c r="Z725" s="23"/>
      <c r="AA725" s="23"/>
      <c r="AG725" s="23"/>
      <c r="AH725" s="23"/>
      <c r="AK725" s="23"/>
    </row>
    <row r="726" spans="14:37" x14ac:dyDescent="0.2">
      <c r="N726" s="23"/>
      <c r="O726" s="23"/>
      <c r="P726" s="23"/>
      <c r="Q726" s="23"/>
      <c r="R726" s="23"/>
      <c r="S726" s="23"/>
      <c r="T726" s="23"/>
      <c r="U726" s="23"/>
      <c r="V726" s="23"/>
      <c r="W726" s="23"/>
      <c r="X726" s="23"/>
      <c r="Y726" s="23"/>
      <c r="Z726" s="23"/>
      <c r="AA726" s="23"/>
      <c r="AG726" s="23"/>
      <c r="AH726" s="23"/>
      <c r="AK726" s="23"/>
    </row>
    <row r="727" spans="14:37" x14ac:dyDescent="0.2">
      <c r="N727" s="23"/>
      <c r="O727" s="23"/>
      <c r="P727" s="23"/>
      <c r="Q727" s="23"/>
      <c r="R727" s="23"/>
      <c r="S727" s="23"/>
      <c r="T727" s="23"/>
      <c r="U727" s="23"/>
      <c r="V727" s="23"/>
      <c r="W727" s="23"/>
      <c r="X727" s="23"/>
      <c r="Y727" s="23"/>
      <c r="Z727" s="23"/>
      <c r="AA727" s="23"/>
      <c r="AG727" s="23"/>
      <c r="AH727" s="23"/>
      <c r="AK727" s="23"/>
    </row>
    <row r="728" spans="14:37" x14ac:dyDescent="0.2">
      <c r="N728" s="23"/>
      <c r="O728" s="23"/>
      <c r="P728" s="23"/>
      <c r="Q728" s="23"/>
      <c r="R728" s="23"/>
      <c r="S728" s="23"/>
      <c r="T728" s="23"/>
      <c r="U728" s="23"/>
      <c r="V728" s="23"/>
      <c r="W728" s="23"/>
      <c r="X728" s="23"/>
      <c r="Y728" s="23"/>
      <c r="Z728" s="23"/>
      <c r="AA728" s="23"/>
      <c r="AG728" s="23"/>
      <c r="AH728" s="23"/>
      <c r="AK728" s="23"/>
    </row>
    <row r="729" spans="14:37" x14ac:dyDescent="0.2">
      <c r="N729" s="23"/>
      <c r="O729" s="23"/>
      <c r="P729" s="23"/>
      <c r="Q729" s="23"/>
      <c r="R729" s="23"/>
      <c r="S729" s="23"/>
      <c r="T729" s="23"/>
      <c r="U729" s="23"/>
      <c r="V729" s="23"/>
      <c r="W729" s="23"/>
      <c r="X729" s="23"/>
      <c r="Y729" s="23"/>
      <c r="Z729" s="23"/>
      <c r="AA729" s="23"/>
      <c r="AG729" s="23"/>
      <c r="AH729" s="23"/>
      <c r="AK729" s="23"/>
    </row>
    <row r="730" spans="14:37" x14ac:dyDescent="0.2">
      <c r="N730" s="23"/>
      <c r="O730" s="23"/>
      <c r="P730" s="23"/>
      <c r="Q730" s="23"/>
      <c r="R730" s="23"/>
      <c r="S730" s="23"/>
      <c r="T730" s="23"/>
      <c r="U730" s="23"/>
      <c r="V730" s="23"/>
      <c r="W730" s="23"/>
      <c r="X730" s="23"/>
      <c r="Y730" s="23"/>
      <c r="Z730" s="23"/>
      <c r="AA730" s="23"/>
      <c r="AG730" s="23"/>
      <c r="AH730" s="23"/>
      <c r="AK730" s="23"/>
    </row>
    <row r="731" spans="14:37" x14ac:dyDescent="0.2">
      <c r="N731" s="23"/>
      <c r="O731" s="23"/>
      <c r="P731" s="23"/>
      <c r="Q731" s="23"/>
      <c r="R731" s="23"/>
      <c r="S731" s="23"/>
      <c r="T731" s="23"/>
      <c r="U731" s="23"/>
      <c r="V731" s="23"/>
      <c r="W731" s="23"/>
      <c r="X731" s="23"/>
      <c r="Y731" s="23"/>
      <c r="Z731" s="23"/>
      <c r="AA731" s="23"/>
      <c r="AG731" s="23"/>
      <c r="AH731" s="23"/>
      <c r="AK731" s="23"/>
    </row>
    <row r="732" spans="14:37" x14ac:dyDescent="0.2">
      <c r="N732" s="23"/>
      <c r="O732" s="23"/>
      <c r="P732" s="23"/>
      <c r="Q732" s="23"/>
      <c r="R732" s="23"/>
      <c r="S732" s="23"/>
      <c r="T732" s="23"/>
      <c r="U732" s="23"/>
      <c r="V732" s="23"/>
      <c r="W732" s="23"/>
      <c r="X732" s="23"/>
      <c r="Y732" s="23"/>
      <c r="Z732" s="23"/>
      <c r="AA732" s="23"/>
      <c r="AG732" s="23"/>
      <c r="AH732" s="23"/>
      <c r="AK732" s="23"/>
    </row>
    <row r="733" spans="14:37" x14ac:dyDescent="0.2">
      <c r="N733" s="23"/>
      <c r="O733" s="23"/>
      <c r="P733" s="23"/>
      <c r="Q733" s="23"/>
      <c r="R733" s="23"/>
      <c r="S733" s="23"/>
      <c r="T733" s="23"/>
      <c r="U733" s="23"/>
      <c r="V733" s="23"/>
      <c r="W733" s="23"/>
      <c r="X733" s="23"/>
      <c r="Y733" s="23"/>
      <c r="Z733" s="23"/>
      <c r="AA733" s="23"/>
      <c r="AG733" s="23"/>
      <c r="AH733" s="23"/>
      <c r="AK733" s="23"/>
    </row>
    <row r="734" spans="14:37" x14ac:dyDescent="0.2">
      <c r="N734" s="23"/>
      <c r="O734" s="23"/>
      <c r="P734" s="23"/>
      <c r="Q734" s="23"/>
      <c r="R734" s="23"/>
      <c r="S734" s="23"/>
      <c r="T734" s="23"/>
      <c r="U734" s="23"/>
      <c r="V734" s="23"/>
      <c r="W734" s="23"/>
      <c r="X734" s="23"/>
      <c r="Y734" s="23"/>
      <c r="Z734" s="23"/>
      <c r="AA734" s="23"/>
      <c r="AG734" s="23"/>
      <c r="AH734" s="23"/>
      <c r="AK734" s="23"/>
    </row>
    <row r="735" spans="14:37" x14ac:dyDescent="0.2">
      <c r="N735" s="23"/>
      <c r="O735" s="23"/>
      <c r="P735" s="23"/>
      <c r="Q735" s="23"/>
      <c r="R735" s="23"/>
      <c r="S735" s="23"/>
      <c r="T735" s="23"/>
      <c r="U735" s="23"/>
      <c r="V735" s="23"/>
      <c r="W735" s="23"/>
      <c r="X735" s="23"/>
      <c r="Y735" s="23"/>
      <c r="Z735" s="23"/>
      <c r="AA735" s="23"/>
      <c r="AG735" s="23"/>
      <c r="AH735" s="23"/>
      <c r="AK735" s="23"/>
    </row>
    <row r="736" spans="14:37" x14ac:dyDescent="0.2">
      <c r="N736" s="23"/>
      <c r="O736" s="23"/>
      <c r="P736" s="23"/>
      <c r="Q736" s="23"/>
      <c r="R736" s="23"/>
      <c r="S736" s="23"/>
      <c r="T736" s="23"/>
      <c r="U736" s="23"/>
      <c r="V736" s="23"/>
      <c r="W736" s="23"/>
      <c r="X736" s="23"/>
      <c r="Y736" s="23"/>
      <c r="Z736" s="23"/>
      <c r="AA736" s="23"/>
      <c r="AG736" s="23"/>
      <c r="AH736" s="23"/>
      <c r="AK736" s="23"/>
    </row>
    <row r="737" spans="14:37" x14ac:dyDescent="0.2">
      <c r="N737" s="23"/>
      <c r="O737" s="23"/>
      <c r="P737" s="23"/>
      <c r="Q737" s="23"/>
      <c r="R737" s="23"/>
      <c r="S737" s="23"/>
      <c r="T737" s="23"/>
      <c r="U737" s="23"/>
      <c r="V737" s="23"/>
      <c r="W737" s="23"/>
      <c r="X737" s="23"/>
      <c r="Y737" s="23"/>
      <c r="Z737" s="23"/>
      <c r="AA737" s="23"/>
      <c r="AG737" s="23"/>
      <c r="AH737" s="23"/>
      <c r="AK737" s="23"/>
    </row>
    <row r="738" spans="14:37" x14ac:dyDescent="0.2">
      <c r="N738" s="23"/>
      <c r="O738" s="23"/>
      <c r="P738" s="23"/>
      <c r="Q738" s="23"/>
      <c r="R738" s="23"/>
      <c r="S738" s="23"/>
      <c r="T738" s="23"/>
      <c r="U738" s="23"/>
      <c r="V738" s="23"/>
      <c r="W738" s="23"/>
      <c r="X738" s="23"/>
      <c r="Y738" s="23"/>
      <c r="Z738" s="23"/>
      <c r="AA738" s="23"/>
      <c r="AG738" s="23"/>
      <c r="AH738" s="23"/>
      <c r="AK738" s="23"/>
    </row>
    <row r="739" spans="14:37" x14ac:dyDescent="0.2">
      <c r="N739" s="23"/>
      <c r="O739" s="23"/>
      <c r="P739" s="23"/>
      <c r="Q739" s="23"/>
      <c r="R739" s="23"/>
      <c r="S739" s="23"/>
      <c r="T739" s="23"/>
      <c r="U739" s="23"/>
      <c r="V739" s="23"/>
      <c r="W739" s="23"/>
      <c r="X739" s="23"/>
      <c r="Y739" s="23"/>
      <c r="Z739" s="23"/>
      <c r="AA739" s="23"/>
      <c r="AG739" s="23"/>
      <c r="AH739" s="23"/>
      <c r="AK739" s="23"/>
    </row>
    <row r="740" spans="14:37" x14ac:dyDescent="0.2">
      <c r="N740" s="23"/>
      <c r="O740" s="23"/>
      <c r="P740" s="23"/>
      <c r="Q740" s="23"/>
      <c r="R740" s="23"/>
      <c r="S740" s="23"/>
      <c r="T740" s="23"/>
      <c r="U740" s="23"/>
      <c r="V740" s="23"/>
      <c r="W740" s="23"/>
      <c r="X740" s="23"/>
      <c r="Y740" s="23"/>
      <c r="Z740" s="23"/>
      <c r="AA740" s="23"/>
      <c r="AG740" s="23"/>
      <c r="AH740" s="23"/>
      <c r="AK740" s="23"/>
    </row>
    <row r="741" spans="14:37" x14ac:dyDescent="0.2">
      <c r="N741" s="23"/>
      <c r="O741" s="23"/>
      <c r="P741" s="23"/>
      <c r="Q741" s="23"/>
      <c r="R741" s="23"/>
      <c r="S741" s="23"/>
      <c r="T741" s="23"/>
      <c r="U741" s="23"/>
      <c r="V741" s="23"/>
      <c r="W741" s="23"/>
      <c r="X741" s="23"/>
      <c r="Y741" s="23"/>
      <c r="Z741" s="23"/>
      <c r="AA741" s="23"/>
      <c r="AG741" s="23"/>
      <c r="AH741" s="23"/>
      <c r="AK741" s="23"/>
    </row>
    <row r="742" spans="14:37" x14ac:dyDescent="0.2">
      <c r="N742" s="23"/>
      <c r="O742" s="23"/>
      <c r="P742" s="23"/>
      <c r="Q742" s="23"/>
      <c r="R742" s="23"/>
      <c r="S742" s="23"/>
      <c r="T742" s="23"/>
      <c r="U742" s="23"/>
      <c r="V742" s="23"/>
      <c r="W742" s="23"/>
      <c r="X742" s="23"/>
      <c r="Y742" s="23"/>
      <c r="Z742" s="23"/>
      <c r="AA742" s="23"/>
      <c r="AG742" s="23"/>
      <c r="AH742" s="23"/>
      <c r="AK742" s="23"/>
    </row>
    <row r="743" spans="14:37" x14ac:dyDescent="0.2">
      <c r="N743" s="23"/>
      <c r="O743" s="23"/>
      <c r="P743" s="23"/>
      <c r="Q743" s="23"/>
      <c r="R743" s="23"/>
      <c r="S743" s="23"/>
      <c r="T743" s="23"/>
      <c r="U743" s="23"/>
      <c r="V743" s="23"/>
      <c r="W743" s="23"/>
      <c r="X743" s="23"/>
      <c r="Y743" s="23"/>
      <c r="Z743" s="23"/>
      <c r="AA743" s="23"/>
      <c r="AG743" s="23"/>
      <c r="AH743" s="23"/>
      <c r="AK743" s="23"/>
    </row>
    <row r="744" spans="14:37" x14ac:dyDescent="0.2">
      <c r="N744" s="23"/>
      <c r="O744" s="23"/>
      <c r="P744" s="23"/>
      <c r="Q744" s="23"/>
      <c r="R744" s="23"/>
      <c r="S744" s="23"/>
      <c r="T744" s="23"/>
      <c r="U744" s="23"/>
      <c r="V744" s="23"/>
      <c r="W744" s="23"/>
      <c r="X744" s="23"/>
      <c r="Y744" s="23"/>
      <c r="Z744" s="23"/>
      <c r="AA744" s="23"/>
      <c r="AG744" s="23"/>
      <c r="AH744" s="23"/>
      <c r="AK744" s="23"/>
    </row>
    <row r="745" spans="14:37" x14ac:dyDescent="0.2">
      <c r="N745" s="23"/>
      <c r="O745" s="23"/>
      <c r="P745" s="23"/>
      <c r="Q745" s="23"/>
      <c r="R745" s="23"/>
      <c r="S745" s="23"/>
      <c r="T745" s="23"/>
      <c r="U745" s="23"/>
      <c r="V745" s="23"/>
      <c r="W745" s="23"/>
      <c r="X745" s="23"/>
      <c r="Y745" s="23"/>
      <c r="Z745" s="23"/>
      <c r="AA745" s="23"/>
      <c r="AG745" s="23"/>
      <c r="AH745" s="23"/>
      <c r="AK745" s="23"/>
    </row>
    <row r="746" spans="14:37" x14ac:dyDescent="0.2">
      <c r="N746" s="23"/>
      <c r="O746" s="23"/>
      <c r="P746" s="23"/>
      <c r="Q746" s="23"/>
      <c r="R746" s="23"/>
      <c r="S746" s="23"/>
      <c r="T746" s="23"/>
      <c r="U746" s="23"/>
      <c r="V746" s="23"/>
      <c r="W746" s="23"/>
      <c r="X746" s="23"/>
      <c r="Y746" s="23"/>
      <c r="Z746" s="23"/>
      <c r="AA746" s="23"/>
      <c r="AG746" s="23"/>
      <c r="AH746" s="23"/>
      <c r="AK746" s="23"/>
    </row>
    <row r="747" spans="14:37" x14ac:dyDescent="0.2">
      <c r="N747" s="23"/>
      <c r="O747" s="23"/>
      <c r="P747" s="23"/>
      <c r="Q747" s="23"/>
      <c r="R747" s="23"/>
      <c r="S747" s="23"/>
      <c r="T747" s="23"/>
      <c r="U747" s="23"/>
      <c r="V747" s="23"/>
      <c r="W747" s="23"/>
      <c r="X747" s="23"/>
      <c r="Y747" s="23"/>
      <c r="Z747" s="23"/>
      <c r="AA747" s="23"/>
      <c r="AG747" s="23"/>
      <c r="AH747" s="23"/>
      <c r="AK747" s="23"/>
    </row>
    <row r="748" spans="14:37" x14ac:dyDescent="0.2">
      <c r="N748" s="23"/>
      <c r="O748" s="23"/>
      <c r="P748" s="23"/>
      <c r="Q748" s="23"/>
      <c r="R748" s="23"/>
      <c r="S748" s="23"/>
      <c r="T748" s="23"/>
      <c r="U748" s="23"/>
      <c r="V748" s="23"/>
      <c r="W748" s="23"/>
      <c r="X748" s="23"/>
      <c r="Y748" s="23"/>
      <c r="Z748" s="23"/>
      <c r="AA748" s="23"/>
      <c r="AG748" s="23"/>
      <c r="AH748" s="23"/>
      <c r="AK748" s="23"/>
    </row>
    <row r="749" spans="14:37" x14ac:dyDescent="0.2">
      <c r="N749" s="23"/>
      <c r="O749" s="23"/>
      <c r="P749" s="23"/>
      <c r="Q749" s="23"/>
      <c r="R749" s="23"/>
      <c r="S749" s="23"/>
      <c r="T749" s="23"/>
      <c r="U749" s="23"/>
      <c r="V749" s="23"/>
      <c r="W749" s="23"/>
      <c r="X749" s="23"/>
      <c r="Y749" s="23"/>
      <c r="Z749" s="23"/>
      <c r="AA749" s="23"/>
      <c r="AG749" s="23"/>
      <c r="AH749" s="23"/>
      <c r="AK749" s="23"/>
    </row>
    <row r="750" spans="14:37" x14ac:dyDescent="0.2">
      <c r="N750" s="23"/>
      <c r="O750" s="23"/>
      <c r="P750" s="23"/>
      <c r="Q750" s="23"/>
      <c r="R750" s="23"/>
      <c r="S750" s="23"/>
      <c r="T750" s="23"/>
      <c r="U750" s="23"/>
      <c r="V750" s="23"/>
      <c r="W750" s="23"/>
      <c r="X750" s="23"/>
      <c r="Y750" s="23"/>
      <c r="Z750" s="23"/>
      <c r="AA750" s="23"/>
      <c r="AG750" s="23"/>
      <c r="AH750" s="23"/>
      <c r="AK750" s="23"/>
    </row>
    <row r="751" spans="14:37" x14ac:dyDescent="0.2">
      <c r="N751" s="23"/>
      <c r="O751" s="23"/>
      <c r="P751" s="23"/>
      <c r="Q751" s="23"/>
      <c r="R751" s="23"/>
      <c r="S751" s="23"/>
      <c r="T751" s="23"/>
      <c r="U751" s="23"/>
      <c r="V751" s="23"/>
      <c r="W751" s="23"/>
      <c r="X751" s="23"/>
      <c r="Y751" s="23"/>
      <c r="Z751" s="23"/>
      <c r="AA751" s="23"/>
      <c r="AG751" s="23"/>
      <c r="AH751" s="23"/>
      <c r="AK751" s="23"/>
    </row>
    <row r="752" spans="14:37" x14ac:dyDescent="0.2">
      <c r="N752" s="23"/>
      <c r="O752" s="23"/>
      <c r="P752" s="23"/>
      <c r="Q752" s="23"/>
      <c r="R752" s="23"/>
      <c r="S752" s="23"/>
      <c r="T752" s="23"/>
      <c r="U752" s="23"/>
      <c r="V752" s="23"/>
      <c r="W752" s="23"/>
      <c r="X752" s="23"/>
      <c r="Y752" s="23"/>
      <c r="Z752" s="23"/>
      <c r="AA752" s="23"/>
      <c r="AG752" s="23"/>
      <c r="AH752" s="23"/>
      <c r="AK752" s="23"/>
    </row>
    <row r="753" spans="14:37" x14ac:dyDescent="0.2">
      <c r="N753" s="23"/>
      <c r="O753" s="23"/>
      <c r="P753" s="23"/>
      <c r="Q753" s="23"/>
      <c r="R753" s="23"/>
      <c r="S753" s="23"/>
      <c r="T753" s="23"/>
      <c r="U753" s="23"/>
      <c r="V753" s="23"/>
      <c r="W753" s="23"/>
      <c r="X753" s="23"/>
      <c r="Y753" s="23"/>
      <c r="Z753" s="23"/>
      <c r="AA753" s="23"/>
      <c r="AG753" s="23"/>
      <c r="AH753" s="23"/>
      <c r="AK753" s="23"/>
    </row>
    <row r="754" spans="14:37" x14ac:dyDescent="0.2">
      <c r="N754" s="23"/>
      <c r="O754" s="23"/>
      <c r="P754" s="23"/>
      <c r="Q754" s="23"/>
      <c r="R754" s="23"/>
      <c r="S754" s="23"/>
      <c r="T754" s="23"/>
      <c r="U754" s="23"/>
      <c r="V754" s="23"/>
      <c r="W754" s="23"/>
      <c r="X754" s="23"/>
      <c r="Y754" s="23"/>
      <c r="Z754" s="23"/>
      <c r="AA754" s="23"/>
      <c r="AG754" s="23"/>
      <c r="AH754" s="23"/>
      <c r="AK754" s="23"/>
    </row>
    <row r="755" spans="14:37" x14ac:dyDescent="0.2">
      <c r="N755" s="23"/>
      <c r="O755" s="23"/>
      <c r="P755" s="23"/>
      <c r="Q755" s="23"/>
      <c r="R755" s="23"/>
      <c r="S755" s="23"/>
      <c r="T755" s="23"/>
      <c r="U755" s="23"/>
      <c r="V755" s="23"/>
      <c r="W755" s="23"/>
      <c r="X755" s="23"/>
      <c r="Y755" s="23"/>
      <c r="Z755" s="23"/>
      <c r="AA755" s="23"/>
      <c r="AG755" s="23"/>
      <c r="AH755" s="23"/>
      <c r="AK755" s="23"/>
    </row>
    <row r="756" spans="14:37" x14ac:dyDescent="0.2">
      <c r="N756" s="23"/>
      <c r="O756" s="23"/>
      <c r="P756" s="23"/>
      <c r="Q756" s="23"/>
      <c r="R756" s="23"/>
      <c r="S756" s="23"/>
      <c r="T756" s="23"/>
      <c r="U756" s="23"/>
      <c r="V756" s="23"/>
      <c r="W756" s="23"/>
      <c r="X756" s="23"/>
      <c r="Y756" s="23"/>
      <c r="Z756" s="23"/>
      <c r="AA756" s="23"/>
      <c r="AG756" s="23"/>
      <c r="AH756" s="23"/>
      <c r="AK756" s="23"/>
    </row>
    <row r="757" spans="14:37" x14ac:dyDescent="0.2">
      <c r="N757" s="23"/>
      <c r="O757" s="23"/>
      <c r="P757" s="23"/>
      <c r="Q757" s="23"/>
      <c r="R757" s="23"/>
      <c r="S757" s="23"/>
      <c r="T757" s="23"/>
      <c r="U757" s="23"/>
      <c r="V757" s="23"/>
      <c r="W757" s="23"/>
      <c r="X757" s="23"/>
      <c r="Y757" s="23"/>
      <c r="Z757" s="23"/>
      <c r="AA757" s="23"/>
      <c r="AG757" s="23"/>
      <c r="AH757" s="23"/>
      <c r="AK757" s="23"/>
    </row>
    <row r="758" spans="14:37" x14ac:dyDescent="0.2">
      <c r="N758" s="23"/>
      <c r="O758" s="23"/>
      <c r="P758" s="23"/>
      <c r="Q758" s="23"/>
      <c r="R758" s="23"/>
      <c r="S758" s="23"/>
      <c r="T758" s="23"/>
      <c r="U758" s="23"/>
      <c r="V758" s="23"/>
      <c r="W758" s="23"/>
      <c r="X758" s="23"/>
      <c r="Y758" s="23"/>
      <c r="Z758" s="23"/>
      <c r="AA758" s="23"/>
      <c r="AG758" s="23"/>
      <c r="AH758" s="23"/>
      <c r="AK758" s="23"/>
    </row>
    <row r="759" spans="14:37" x14ac:dyDescent="0.2">
      <c r="N759" s="23"/>
      <c r="O759" s="23"/>
      <c r="P759" s="23"/>
      <c r="Q759" s="23"/>
      <c r="R759" s="23"/>
      <c r="S759" s="23"/>
      <c r="T759" s="23"/>
      <c r="U759" s="23"/>
      <c r="V759" s="23"/>
      <c r="W759" s="23"/>
      <c r="X759" s="23"/>
      <c r="Y759" s="23"/>
      <c r="Z759" s="23"/>
      <c r="AA759" s="23"/>
      <c r="AG759" s="23"/>
      <c r="AH759" s="23"/>
      <c r="AK759" s="23"/>
    </row>
    <row r="760" spans="14:37" x14ac:dyDescent="0.2">
      <c r="N760" s="23"/>
      <c r="O760" s="23"/>
      <c r="P760" s="23"/>
      <c r="Q760" s="23"/>
      <c r="R760" s="23"/>
      <c r="S760" s="23"/>
      <c r="T760" s="23"/>
      <c r="U760" s="23"/>
      <c r="V760" s="23"/>
      <c r="W760" s="23"/>
      <c r="X760" s="23"/>
      <c r="Y760" s="23"/>
      <c r="Z760" s="23"/>
      <c r="AA760" s="23"/>
      <c r="AG760" s="23"/>
      <c r="AH760" s="23"/>
      <c r="AK760" s="23"/>
    </row>
    <row r="761" spans="14:37" x14ac:dyDescent="0.2">
      <c r="N761" s="23"/>
      <c r="O761" s="23"/>
      <c r="P761" s="23"/>
      <c r="Q761" s="23"/>
      <c r="R761" s="23"/>
      <c r="S761" s="23"/>
      <c r="T761" s="23"/>
      <c r="U761" s="23"/>
      <c r="V761" s="23"/>
      <c r="W761" s="23"/>
      <c r="X761" s="23"/>
      <c r="Y761" s="23"/>
      <c r="Z761" s="23"/>
      <c r="AA761" s="23"/>
      <c r="AG761" s="23"/>
      <c r="AH761" s="23"/>
      <c r="AK761" s="23"/>
    </row>
    <row r="762" spans="14:37" x14ac:dyDescent="0.2">
      <c r="N762" s="23"/>
      <c r="O762" s="23"/>
      <c r="P762" s="23"/>
      <c r="Q762" s="23"/>
      <c r="R762" s="23"/>
      <c r="S762" s="23"/>
      <c r="T762" s="23"/>
      <c r="U762" s="23"/>
      <c r="V762" s="23"/>
      <c r="W762" s="23"/>
      <c r="X762" s="23"/>
      <c r="Y762" s="23"/>
      <c r="Z762" s="23"/>
      <c r="AA762" s="23"/>
      <c r="AG762" s="23"/>
      <c r="AH762" s="23"/>
      <c r="AK762" s="23"/>
    </row>
    <row r="763" spans="14:37" x14ac:dyDescent="0.2">
      <c r="N763" s="23"/>
      <c r="O763" s="23"/>
      <c r="P763" s="23"/>
      <c r="Q763" s="23"/>
      <c r="R763" s="23"/>
      <c r="S763" s="23"/>
      <c r="T763" s="23"/>
      <c r="U763" s="23"/>
      <c r="V763" s="23"/>
      <c r="W763" s="23"/>
      <c r="X763" s="23"/>
      <c r="Y763" s="23"/>
      <c r="Z763" s="23"/>
      <c r="AA763" s="23"/>
      <c r="AG763" s="23"/>
      <c r="AH763" s="23"/>
      <c r="AK763" s="23"/>
    </row>
    <row r="764" spans="14:37" x14ac:dyDescent="0.2">
      <c r="N764" s="23"/>
      <c r="O764" s="23"/>
      <c r="P764" s="23"/>
      <c r="Q764" s="23"/>
      <c r="R764" s="23"/>
      <c r="S764" s="23"/>
      <c r="T764" s="23"/>
      <c r="U764" s="23"/>
      <c r="V764" s="23"/>
      <c r="W764" s="23"/>
      <c r="X764" s="23"/>
      <c r="Y764" s="23"/>
      <c r="Z764" s="23"/>
      <c r="AA764" s="23"/>
      <c r="AG764" s="23"/>
      <c r="AH764" s="23"/>
      <c r="AK764" s="23"/>
    </row>
    <row r="765" spans="14:37" x14ac:dyDescent="0.2">
      <c r="N765" s="23"/>
      <c r="O765" s="23"/>
      <c r="P765" s="23"/>
      <c r="Q765" s="23"/>
      <c r="R765" s="23"/>
      <c r="S765" s="23"/>
      <c r="T765" s="23"/>
      <c r="U765" s="23"/>
      <c r="V765" s="23"/>
      <c r="W765" s="23"/>
      <c r="X765" s="23"/>
      <c r="Y765" s="23"/>
      <c r="Z765" s="23"/>
      <c r="AA765" s="23"/>
      <c r="AG765" s="23"/>
      <c r="AH765" s="23"/>
      <c r="AK765" s="23"/>
    </row>
    <row r="766" spans="14:37" x14ac:dyDescent="0.2">
      <c r="N766" s="23"/>
      <c r="O766" s="23"/>
      <c r="P766" s="23"/>
      <c r="Q766" s="23"/>
      <c r="R766" s="23"/>
      <c r="S766" s="23"/>
      <c r="T766" s="23"/>
      <c r="U766" s="23"/>
      <c r="V766" s="23"/>
      <c r="W766" s="23"/>
      <c r="X766" s="23"/>
      <c r="Y766" s="23"/>
      <c r="Z766" s="23"/>
      <c r="AA766" s="23"/>
      <c r="AG766" s="23"/>
      <c r="AH766" s="23"/>
      <c r="AK766" s="23"/>
    </row>
    <row r="767" spans="14:37" x14ac:dyDescent="0.2">
      <c r="N767" s="23"/>
      <c r="O767" s="23"/>
      <c r="P767" s="23"/>
      <c r="Q767" s="23"/>
      <c r="R767" s="23"/>
      <c r="S767" s="23"/>
      <c r="T767" s="23"/>
      <c r="U767" s="23"/>
      <c r="V767" s="23"/>
      <c r="W767" s="23"/>
      <c r="X767" s="23"/>
      <c r="Y767" s="23"/>
      <c r="Z767" s="23"/>
      <c r="AA767" s="23"/>
      <c r="AG767" s="23"/>
      <c r="AH767" s="23"/>
      <c r="AK767" s="23"/>
    </row>
    <row r="768" spans="14:37" x14ac:dyDescent="0.2">
      <c r="N768" s="23"/>
      <c r="O768" s="23"/>
      <c r="P768" s="23"/>
      <c r="Q768" s="23"/>
      <c r="R768" s="23"/>
      <c r="S768" s="23"/>
      <c r="T768" s="23"/>
      <c r="U768" s="23"/>
      <c r="V768" s="23"/>
      <c r="W768" s="23"/>
      <c r="X768" s="23"/>
      <c r="Y768" s="23"/>
      <c r="Z768" s="23"/>
      <c r="AA768" s="23"/>
      <c r="AG768" s="23"/>
      <c r="AH768" s="23"/>
      <c r="AK768" s="23"/>
    </row>
    <row r="769" spans="14:37" x14ac:dyDescent="0.2">
      <c r="N769" s="23"/>
      <c r="O769" s="23"/>
      <c r="P769" s="23"/>
      <c r="Q769" s="23"/>
      <c r="R769" s="23"/>
      <c r="S769" s="23"/>
      <c r="T769" s="23"/>
      <c r="U769" s="23"/>
      <c r="V769" s="23"/>
      <c r="W769" s="23"/>
      <c r="X769" s="23"/>
      <c r="Y769" s="23"/>
      <c r="Z769" s="23"/>
      <c r="AA769" s="23"/>
      <c r="AG769" s="23"/>
      <c r="AH769" s="23"/>
      <c r="AK769" s="23"/>
    </row>
    <row r="770" spans="14:37" x14ac:dyDescent="0.2">
      <c r="N770" s="23"/>
      <c r="O770" s="23"/>
      <c r="P770" s="23"/>
      <c r="Q770" s="23"/>
      <c r="R770" s="23"/>
      <c r="S770" s="23"/>
      <c r="T770" s="23"/>
      <c r="U770" s="23"/>
      <c r="V770" s="23"/>
      <c r="W770" s="23"/>
      <c r="X770" s="23"/>
      <c r="Y770" s="23"/>
      <c r="Z770" s="23"/>
      <c r="AA770" s="23"/>
      <c r="AG770" s="23"/>
      <c r="AH770" s="23"/>
      <c r="AK770" s="23"/>
    </row>
    <row r="771" spans="14:37" x14ac:dyDescent="0.2">
      <c r="N771" s="23"/>
      <c r="O771" s="23"/>
      <c r="P771" s="23"/>
      <c r="Q771" s="23"/>
      <c r="R771" s="23"/>
      <c r="S771" s="23"/>
      <c r="T771" s="23"/>
      <c r="U771" s="23"/>
      <c r="V771" s="23"/>
      <c r="W771" s="23"/>
      <c r="X771" s="23"/>
      <c r="Y771" s="23"/>
      <c r="Z771" s="23"/>
      <c r="AA771" s="23"/>
      <c r="AG771" s="23"/>
      <c r="AH771" s="23"/>
      <c r="AK771" s="23"/>
    </row>
    <row r="772" spans="14:37" x14ac:dyDescent="0.2">
      <c r="N772" s="23"/>
      <c r="O772" s="23"/>
      <c r="P772" s="23"/>
      <c r="Q772" s="23"/>
      <c r="R772" s="23"/>
      <c r="S772" s="23"/>
      <c r="T772" s="23"/>
      <c r="U772" s="23"/>
      <c r="V772" s="23"/>
      <c r="W772" s="23"/>
      <c r="X772" s="23"/>
      <c r="Y772" s="23"/>
      <c r="Z772" s="23"/>
      <c r="AA772" s="23"/>
      <c r="AG772" s="23"/>
      <c r="AH772" s="23"/>
      <c r="AK772" s="23"/>
    </row>
    <row r="773" spans="14:37" x14ac:dyDescent="0.2">
      <c r="N773" s="23"/>
      <c r="O773" s="23"/>
      <c r="P773" s="23"/>
      <c r="Q773" s="23"/>
      <c r="R773" s="23"/>
      <c r="S773" s="23"/>
      <c r="T773" s="23"/>
      <c r="U773" s="23"/>
      <c r="V773" s="23"/>
      <c r="W773" s="23"/>
      <c r="X773" s="23"/>
      <c r="Y773" s="23"/>
      <c r="Z773" s="23"/>
      <c r="AA773" s="23"/>
      <c r="AG773" s="23"/>
      <c r="AH773" s="23"/>
      <c r="AK773" s="23"/>
    </row>
    <row r="774" spans="14:37" x14ac:dyDescent="0.2">
      <c r="N774" s="23"/>
      <c r="O774" s="23"/>
      <c r="P774" s="23"/>
      <c r="Q774" s="23"/>
      <c r="R774" s="23"/>
      <c r="S774" s="23"/>
      <c r="T774" s="23"/>
      <c r="U774" s="23"/>
      <c r="V774" s="23"/>
      <c r="W774" s="23"/>
      <c r="X774" s="23"/>
      <c r="Y774" s="23"/>
      <c r="Z774" s="23"/>
      <c r="AA774" s="23"/>
      <c r="AG774" s="23"/>
      <c r="AH774" s="23"/>
      <c r="AK774" s="23"/>
    </row>
    <row r="775" spans="14:37" x14ac:dyDescent="0.2">
      <c r="N775" s="23"/>
      <c r="O775" s="23"/>
      <c r="P775" s="23"/>
      <c r="Q775" s="23"/>
      <c r="R775" s="23"/>
      <c r="S775" s="23"/>
      <c r="T775" s="23"/>
      <c r="U775" s="23"/>
      <c r="V775" s="23"/>
      <c r="W775" s="23"/>
      <c r="X775" s="23"/>
      <c r="Y775" s="23"/>
      <c r="Z775" s="23"/>
      <c r="AA775" s="23"/>
      <c r="AG775" s="23"/>
      <c r="AH775" s="23"/>
      <c r="AK775" s="23"/>
    </row>
    <row r="776" spans="14:37" x14ac:dyDescent="0.2">
      <c r="N776" s="23"/>
      <c r="O776" s="23"/>
      <c r="P776" s="23"/>
      <c r="Q776" s="23"/>
      <c r="R776" s="23"/>
      <c r="S776" s="23"/>
      <c r="T776" s="23"/>
      <c r="U776" s="23"/>
      <c r="V776" s="23"/>
      <c r="W776" s="23"/>
      <c r="X776" s="23"/>
      <c r="Y776" s="23"/>
      <c r="Z776" s="23"/>
      <c r="AA776" s="23"/>
      <c r="AG776" s="23"/>
      <c r="AH776" s="23"/>
      <c r="AK776" s="23"/>
    </row>
    <row r="777" spans="14:37" x14ac:dyDescent="0.2">
      <c r="N777" s="23"/>
      <c r="O777" s="23"/>
      <c r="P777" s="23"/>
      <c r="Q777" s="23"/>
      <c r="R777" s="23"/>
      <c r="S777" s="23"/>
      <c r="T777" s="23"/>
      <c r="U777" s="23"/>
      <c r="V777" s="23"/>
      <c r="W777" s="23"/>
      <c r="X777" s="23"/>
      <c r="Y777" s="23"/>
      <c r="Z777" s="23"/>
      <c r="AA777" s="23"/>
      <c r="AG777" s="23"/>
      <c r="AH777" s="23"/>
      <c r="AK777" s="23"/>
    </row>
    <row r="778" spans="14:37" x14ac:dyDescent="0.2">
      <c r="N778" s="23"/>
      <c r="O778" s="23"/>
      <c r="P778" s="23"/>
      <c r="Q778" s="23"/>
      <c r="R778" s="23"/>
      <c r="S778" s="23"/>
      <c r="T778" s="23"/>
      <c r="U778" s="23"/>
      <c r="V778" s="23"/>
      <c r="W778" s="23"/>
      <c r="X778" s="23"/>
      <c r="Y778" s="23"/>
      <c r="Z778" s="23"/>
      <c r="AA778" s="23"/>
      <c r="AG778" s="23"/>
      <c r="AH778" s="23"/>
      <c r="AK778" s="23"/>
    </row>
    <row r="779" spans="14:37" x14ac:dyDescent="0.2">
      <c r="N779" s="23"/>
      <c r="O779" s="23"/>
      <c r="P779" s="23"/>
      <c r="Q779" s="23"/>
      <c r="R779" s="23"/>
      <c r="S779" s="23"/>
      <c r="T779" s="23"/>
      <c r="U779" s="23"/>
      <c r="V779" s="23"/>
      <c r="W779" s="23"/>
      <c r="X779" s="23"/>
      <c r="Y779" s="23"/>
      <c r="Z779" s="23"/>
      <c r="AA779" s="23"/>
      <c r="AG779" s="23"/>
      <c r="AH779" s="23"/>
      <c r="AK779" s="23"/>
    </row>
    <row r="780" spans="14:37" x14ac:dyDescent="0.2">
      <c r="N780" s="23"/>
      <c r="O780" s="23"/>
      <c r="P780" s="23"/>
      <c r="Q780" s="23"/>
      <c r="R780" s="23"/>
      <c r="S780" s="23"/>
      <c r="T780" s="23"/>
      <c r="U780" s="23"/>
      <c r="V780" s="23"/>
      <c r="W780" s="23"/>
      <c r="X780" s="23"/>
      <c r="Y780" s="23"/>
      <c r="Z780" s="23"/>
      <c r="AA780" s="23"/>
      <c r="AG780" s="23"/>
      <c r="AH780" s="23"/>
      <c r="AK780" s="23"/>
    </row>
    <row r="781" spans="14:37" x14ac:dyDescent="0.2">
      <c r="N781" s="23"/>
      <c r="O781" s="23"/>
      <c r="P781" s="23"/>
      <c r="Q781" s="23"/>
      <c r="R781" s="23"/>
      <c r="S781" s="23"/>
      <c r="T781" s="23"/>
      <c r="U781" s="23"/>
      <c r="V781" s="23"/>
      <c r="W781" s="23"/>
      <c r="X781" s="23"/>
      <c r="Y781" s="23"/>
      <c r="Z781" s="23"/>
      <c r="AA781" s="23"/>
      <c r="AG781" s="23"/>
      <c r="AH781" s="23"/>
      <c r="AK781" s="23"/>
    </row>
    <row r="782" spans="14:37" x14ac:dyDescent="0.2">
      <c r="N782" s="23"/>
      <c r="O782" s="23"/>
      <c r="P782" s="23"/>
      <c r="Q782" s="23"/>
      <c r="R782" s="23"/>
      <c r="S782" s="23"/>
      <c r="T782" s="23"/>
      <c r="U782" s="23"/>
      <c r="V782" s="23"/>
      <c r="W782" s="23"/>
      <c r="X782" s="23"/>
      <c r="Y782" s="23"/>
      <c r="Z782" s="23"/>
      <c r="AA782" s="23"/>
      <c r="AG782" s="23"/>
      <c r="AH782" s="23"/>
      <c r="AK782" s="23"/>
    </row>
    <row r="783" spans="14:37" x14ac:dyDescent="0.2">
      <c r="N783" s="23"/>
      <c r="O783" s="23"/>
      <c r="P783" s="23"/>
      <c r="Q783" s="23"/>
      <c r="R783" s="23"/>
      <c r="S783" s="23"/>
      <c r="T783" s="23"/>
      <c r="U783" s="23"/>
      <c r="V783" s="23"/>
      <c r="W783" s="23"/>
      <c r="X783" s="23"/>
      <c r="Y783" s="23"/>
      <c r="Z783" s="23"/>
      <c r="AA783" s="23"/>
      <c r="AG783" s="23"/>
      <c r="AH783" s="23"/>
      <c r="AK783" s="23"/>
    </row>
    <row r="784" spans="14:37" x14ac:dyDescent="0.2">
      <c r="N784" s="23"/>
      <c r="O784" s="23"/>
      <c r="P784" s="23"/>
      <c r="Q784" s="23"/>
      <c r="R784" s="23"/>
      <c r="S784" s="23"/>
      <c r="T784" s="23"/>
      <c r="U784" s="23"/>
      <c r="V784" s="23"/>
      <c r="W784" s="23"/>
      <c r="X784" s="23"/>
      <c r="Y784" s="23"/>
      <c r="Z784" s="23"/>
      <c r="AA784" s="23"/>
      <c r="AG784" s="23"/>
      <c r="AH784" s="23"/>
      <c r="AK784" s="23"/>
    </row>
    <row r="785" spans="14:37" x14ac:dyDescent="0.2">
      <c r="N785" s="23"/>
      <c r="O785" s="23"/>
      <c r="P785" s="23"/>
      <c r="Q785" s="23"/>
      <c r="R785" s="23"/>
      <c r="S785" s="23"/>
      <c r="T785" s="23"/>
      <c r="U785" s="23"/>
      <c r="V785" s="23"/>
      <c r="W785" s="23"/>
      <c r="X785" s="23"/>
      <c r="Y785" s="23"/>
      <c r="Z785" s="23"/>
      <c r="AA785" s="23"/>
      <c r="AG785" s="23"/>
      <c r="AH785" s="23"/>
      <c r="AK785" s="23"/>
    </row>
    <row r="786" spans="14:37" x14ac:dyDescent="0.2">
      <c r="N786" s="23"/>
      <c r="O786" s="23"/>
      <c r="P786" s="23"/>
      <c r="Q786" s="23"/>
      <c r="R786" s="23"/>
      <c r="S786" s="23"/>
      <c r="T786" s="23"/>
      <c r="U786" s="23"/>
      <c r="V786" s="23"/>
      <c r="W786" s="23"/>
      <c r="X786" s="23"/>
      <c r="Y786" s="23"/>
      <c r="Z786" s="23"/>
      <c r="AA786" s="23"/>
      <c r="AG786" s="23"/>
      <c r="AH786" s="23"/>
      <c r="AK786" s="23"/>
    </row>
    <row r="787" spans="14:37" x14ac:dyDescent="0.2">
      <c r="N787" s="23"/>
      <c r="O787" s="23"/>
      <c r="P787" s="23"/>
      <c r="Q787" s="23"/>
      <c r="R787" s="23"/>
      <c r="S787" s="23"/>
      <c r="T787" s="23"/>
      <c r="U787" s="23"/>
      <c r="V787" s="23"/>
      <c r="W787" s="23"/>
      <c r="X787" s="23"/>
      <c r="Y787" s="23"/>
      <c r="Z787" s="23"/>
      <c r="AA787" s="23"/>
      <c r="AG787" s="23"/>
      <c r="AH787" s="23"/>
      <c r="AK787" s="23"/>
    </row>
    <row r="788" spans="14:37" x14ac:dyDescent="0.2">
      <c r="N788" s="23"/>
      <c r="O788" s="23"/>
      <c r="P788" s="23"/>
      <c r="Q788" s="23"/>
      <c r="R788" s="23"/>
      <c r="S788" s="23"/>
      <c r="T788" s="23"/>
      <c r="U788" s="23"/>
      <c r="V788" s="23"/>
      <c r="W788" s="23"/>
      <c r="X788" s="23"/>
      <c r="Y788" s="23"/>
      <c r="Z788" s="23"/>
      <c r="AA788" s="23"/>
      <c r="AG788" s="23"/>
      <c r="AH788" s="23"/>
      <c r="AK788" s="23"/>
    </row>
    <row r="789" spans="14:37" x14ac:dyDescent="0.2">
      <c r="N789" s="23"/>
      <c r="O789" s="23"/>
      <c r="P789" s="23"/>
      <c r="Q789" s="23"/>
      <c r="R789" s="23"/>
      <c r="S789" s="23"/>
      <c r="T789" s="23"/>
      <c r="U789" s="23"/>
      <c r="V789" s="23"/>
      <c r="W789" s="23"/>
      <c r="X789" s="23"/>
      <c r="Y789" s="23"/>
      <c r="Z789" s="23"/>
      <c r="AA789" s="23"/>
      <c r="AG789" s="23"/>
      <c r="AH789" s="23"/>
      <c r="AK789" s="23"/>
    </row>
    <row r="790" spans="14:37" x14ac:dyDescent="0.2">
      <c r="N790" s="23"/>
      <c r="O790" s="23"/>
      <c r="P790" s="23"/>
      <c r="Q790" s="23"/>
      <c r="R790" s="23"/>
      <c r="S790" s="23"/>
      <c r="T790" s="23"/>
      <c r="U790" s="23"/>
      <c r="V790" s="23"/>
      <c r="W790" s="23"/>
      <c r="X790" s="23"/>
      <c r="Y790" s="23"/>
      <c r="Z790" s="23"/>
      <c r="AA790" s="23"/>
      <c r="AG790" s="23"/>
      <c r="AH790" s="23"/>
      <c r="AK790" s="23"/>
    </row>
    <row r="791" spans="14:37" x14ac:dyDescent="0.2">
      <c r="N791" s="23"/>
      <c r="O791" s="23"/>
      <c r="P791" s="23"/>
      <c r="Q791" s="23"/>
      <c r="R791" s="23"/>
      <c r="S791" s="23"/>
      <c r="T791" s="23"/>
      <c r="U791" s="23"/>
      <c r="V791" s="23"/>
      <c r="W791" s="23"/>
      <c r="X791" s="23"/>
      <c r="Y791" s="23"/>
      <c r="Z791" s="23"/>
      <c r="AA791" s="23"/>
      <c r="AG791" s="23"/>
      <c r="AH791" s="23"/>
      <c r="AK791" s="23"/>
    </row>
    <row r="792" spans="14:37" x14ac:dyDescent="0.2">
      <c r="N792" s="23"/>
      <c r="O792" s="23"/>
      <c r="P792" s="23"/>
      <c r="Q792" s="23"/>
      <c r="R792" s="23"/>
      <c r="S792" s="23"/>
      <c r="T792" s="23"/>
      <c r="U792" s="23"/>
      <c r="V792" s="23"/>
      <c r="W792" s="23"/>
      <c r="X792" s="23"/>
      <c r="Y792" s="23"/>
      <c r="Z792" s="23"/>
      <c r="AA792" s="23"/>
      <c r="AG792" s="23"/>
      <c r="AH792" s="23"/>
      <c r="AK792" s="23"/>
    </row>
    <row r="793" spans="14:37" x14ac:dyDescent="0.2">
      <c r="N793" s="23"/>
      <c r="O793" s="23"/>
      <c r="P793" s="23"/>
      <c r="Q793" s="23"/>
      <c r="R793" s="23"/>
      <c r="S793" s="23"/>
      <c r="T793" s="23"/>
      <c r="U793" s="23"/>
      <c r="V793" s="23"/>
      <c r="W793" s="23"/>
      <c r="X793" s="23"/>
      <c r="Y793" s="23"/>
      <c r="Z793" s="23"/>
      <c r="AA793" s="23"/>
      <c r="AG793" s="23"/>
      <c r="AH793" s="23"/>
      <c r="AK793" s="23"/>
    </row>
    <row r="794" spans="14:37" x14ac:dyDescent="0.2">
      <c r="N794" s="23"/>
      <c r="O794" s="23"/>
      <c r="P794" s="23"/>
      <c r="Q794" s="23"/>
      <c r="R794" s="23"/>
      <c r="S794" s="23"/>
      <c r="T794" s="23"/>
      <c r="U794" s="23"/>
      <c r="V794" s="23"/>
      <c r="W794" s="23"/>
      <c r="X794" s="23"/>
      <c r="Y794" s="23"/>
      <c r="Z794" s="23"/>
      <c r="AA794" s="23"/>
      <c r="AG794" s="23"/>
      <c r="AH794" s="23"/>
      <c r="AK794" s="23"/>
    </row>
    <row r="795" spans="14:37" x14ac:dyDescent="0.2">
      <c r="N795" s="23"/>
      <c r="O795" s="23"/>
      <c r="P795" s="23"/>
      <c r="Q795" s="23"/>
      <c r="R795" s="23"/>
      <c r="S795" s="23"/>
      <c r="T795" s="23"/>
      <c r="U795" s="23"/>
      <c r="V795" s="23"/>
      <c r="W795" s="23"/>
      <c r="X795" s="23"/>
      <c r="Y795" s="23"/>
      <c r="Z795" s="23"/>
      <c r="AA795" s="23"/>
      <c r="AG795" s="23"/>
      <c r="AH795" s="23"/>
      <c r="AK795" s="23"/>
    </row>
    <row r="796" spans="14:37" x14ac:dyDescent="0.2">
      <c r="N796" s="23"/>
      <c r="O796" s="23"/>
      <c r="P796" s="23"/>
      <c r="Q796" s="23"/>
      <c r="R796" s="23"/>
      <c r="S796" s="23"/>
      <c r="T796" s="23"/>
      <c r="U796" s="23"/>
      <c r="V796" s="23"/>
      <c r="W796" s="23"/>
      <c r="X796" s="23"/>
      <c r="Y796" s="23"/>
      <c r="Z796" s="23"/>
      <c r="AA796" s="23"/>
      <c r="AG796" s="23"/>
      <c r="AH796" s="23"/>
      <c r="AK796" s="23"/>
    </row>
    <row r="797" spans="14:37" x14ac:dyDescent="0.2">
      <c r="N797" s="23"/>
      <c r="O797" s="23"/>
      <c r="P797" s="23"/>
      <c r="Q797" s="23"/>
      <c r="R797" s="23"/>
      <c r="S797" s="23"/>
      <c r="T797" s="23"/>
      <c r="U797" s="23"/>
      <c r="V797" s="23"/>
      <c r="W797" s="23"/>
      <c r="X797" s="23"/>
      <c r="Y797" s="23"/>
      <c r="Z797" s="23"/>
      <c r="AA797" s="23"/>
      <c r="AG797" s="23"/>
      <c r="AH797" s="23"/>
      <c r="AK797" s="23"/>
    </row>
    <row r="798" spans="14:37" x14ac:dyDescent="0.2">
      <c r="N798" s="23"/>
      <c r="O798" s="23"/>
      <c r="P798" s="23"/>
      <c r="Q798" s="23"/>
      <c r="R798" s="23"/>
      <c r="S798" s="23"/>
      <c r="T798" s="23"/>
      <c r="U798" s="23"/>
      <c r="V798" s="23"/>
      <c r="W798" s="23"/>
      <c r="X798" s="23"/>
      <c r="Y798" s="23"/>
      <c r="Z798" s="23"/>
      <c r="AA798" s="23"/>
      <c r="AG798" s="23"/>
      <c r="AH798" s="23"/>
      <c r="AK798" s="23"/>
    </row>
    <row r="799" spans="14:37" x14ac:dyDescent="0.2">
      <c r="N799" s="23"/>
      <c r="O799" s="23"/>
      <c r="P799" s="23"/>
      <c r="Q799" s="23"/>
      <c r="R799" s="23"/>
      <c r="S799" s="23"/>
      <c r="T799" s="23"/>
      <c r="U799" s="23"/>
      <c r="V799" s="23"/>
      <c r="W799" s="23"/>
      <c r="X799" s="23"/>
      <c r="Y799" s="23"/>
      <c r="Z799" s="23"/>
      <c r="AA799" s="23"/>
      <c r="AG799" s="23"/>
      <c r="AH799" s="23"/>
      <c r="AK799" s="23"/>
    </row>
    <row r="800" spans="14:37" x14ac:dyDescent="0.2">
      <c r="N800" s="23"/>
      <c r="O800" s="23"/>
      <c r="P800" s="23"/>
      <c r="Q800" s="23"/>
      <c r="R800" s="23"/>
      <c r="S800" s="23"/>
      <c r="T800" s="23"/>
      <c r="U800" s="23"/>
      <c r="V800" s="23"/>
      <c r="W800" s="23"/>
      <c r="X800" s="23"/>
      <c r="Y800" s="23"/>
      <c r="Z800" s="23"/>
      <c r="AA800" s="23"/>
      <c r="AG800" s="23"/>
      <c r="AH800" s="23"/>
      <c r="AK800" s="23"/>
    </row>
    <row r="801" spans="14:37" x14ac:dyDescent="0.2">
      <c r="N801" s="23"/>
      <c r="O801" s="23"/>
      <c r="P801" s="23"/>
      <c r="Q801" s="23"/>
      <c r="R801" s="23"/>
      <c r="S801" s="23"/>
      <c r="T801" s="23"/>
      <c r="U801" s="23"/>
      <c r="V801" s="23"/>
      <c r="W801" s="23"/>
      <c r="X801" s="23"/>
      <c r="Y801" s="23"/>
      <c r="Z801" s="23"/>
      <c r="AA801" s="23"/>
      <c r="AG801" s="23"/>
      <c r="AH801" s="23"/>
      <c r="AK801" s="23"/>
    </row>
    <row r="802" spans="14:37" x14ac:dyDescent="0.2">
      <c r="N802" s="23"/>
      <c r="O802" s="23"/>
      <c r="P802" s="23"/>
      <c r="Q802" s="23"/>
      <c r="R802" s="23"/>
      <c r="S802" s="23"/>
      <c r="T802" s="23"/>
      <c r="U802" s="23"/>
      <c r="V802" s="23"/>
      <c r="W802" s="23"/>
      <c r="X802" s="23"/>
      <c r="Y802" s="23"/>
      <c r="Z802" s="23"/>
      <c r="AA802" s="23"/>
      <c r="AG802" s="23"/>
      <c r="AH802" s="23"/>
      <c r="AK802" s="23"/>
    </row>
    <row r="803" spans="14:37" x14ac:dyDescent="0.2">
      <c r="N803" s="23"/>
      <c r="O803" s="23"/>
      <c r="P803" s="23"/>
      <c r="Q803" s="23"/>
      <c r="R803" s="23"/>
      <c r="S803" s="23"/>
      <c r="T803" s="23"/>
      <c r="U803" s="23"/>
      <c r="V803" s="23"/>
      <c r="W803" s="23"/>
      <c r="X803" s="23"/>
      <c r="Y803" s="23"/>
      <c r="Z803" s="23"/>
      <c r="AA803" s="23"/>
      <c r="AG803" s="23"/>
      <c r="AH803" s="23"/>
      <c r="AK803" s="23"/>
    </row>
    <row r="804" spans="14:37" x14ac:dyDescent="0.2">
      <c r="N804" s="23"/>
      <c r="O804" s="23"/>
      <c r="P804" s="23"/>
      <c r="Q804" s="23"/>
      <c r="R804" s="23"/>
      <c r="S804" s="23"/>
      <c r="T804" s="23"/>
      <c r="U804" s="23"/>
      <c r="V804" s="23"/>
      <c r="W804" s="23"/>
      <c r="X804" s="23"/>
      <c r="Y804" s="23"/>
      <c r="Z804" s="23"/>
      <c r="AA804" s="23"/>
      <c r="AG804" s="23"/>
      <c r="AH804" s="23"/>
      <c r="AK804" s="23"/>
    </row>
    <row r="805" spans="14:37" x14ac:dyDescent="0.2">
      <c r="N805" s="23"/>
      <c r="O805" s="23"/>
      <c r="P805" s="23"/>
      <c r="Q805" s="23"/>
      <c r="R805" s="23"/>
      <c r="S805" s="23"/>
      <c r="T805" s="23"/>
      <c r="U805" s="23"/>
      <c r="V805" s="23"/>
      <c r="W805" s="23"/>
      <c r="X805" s="23"/>
      <c r="Y805" s="23"/>
      <c r="Z805" s="23"/>
      <c r="AA805" s="23"/>
      <c r="AG805" s="23"/>
      <c r="AH805" s="23"/>
      <c r="AK805" s="23"/>
    </row>
    <row r="806" spans="14:37" x14ac:dyDescent="0.2">
      <c r="N806" s="23"/>
      <c r="O806" s="23"/>
      <c r="P806" s="23"/>
      <c r="Q806" s="23"/>
      <c r="R806" s="23"/>
      <c r="S806" s="23"/>
      <c r="T806" s="23"/>
      <c r="U806" s="23"/>
      <c r="V806" s="23"/>
      <c r="W806" s="23"/>
      <c r="X806" s="23"/>
      <c r="Y806" s="23"/>
      <c r="Z806" s="23"/>
      <c r="AA806" s="23"/>
      <c r="AG806" s="23"/>
      <c r="AH806" s="23"/>
      <c r="AK806" s="23"/>
    </row>
    <row r="807" spans="14:37" x14ac:dyDescent="0.2">
      <c r="N807" s="23"/>
      <c r="O807" s="23"/>
      <c r="P807" s="23"/>
      <c r="Q807" s="23"/>
      <c r="R807" s="23"/>
      <c r="S807" s="23"/>
      <c r="T807" s="23"/>
      <c r="U807" s="23"/>
      <c r="V807" s="23"/>
      <c r="W807" s="23"/>
      <c r="X807" s="23"/>
      <c r="Y807" s="23"/>
      <c r="Z807" s="23"/>
      <c r="AA807" s="23"/>
      <c r="AG807" s="23"/>
      <c r="AH807" s="23"/>
      <c r="AK807" s="23"/>
    </row>
    <row r="808" spans="14:37" x14ac:dyDescent="0.2">
      <c r="N808" s="23"/>
      <c r="O808" s="23"/>
      <c r="P808" s="23"/>
      <c r="Q808" s="23"/>
      <c r="R808" s="23"/>
      <c r="S808" s="23"/>
      <c r="T808" s="23"/>
      <c r="U808" s="23"/>
      <c r="V808" s="23"/>
      <c r="W808" s="23"/>
      <c r="X808" s="23"/>
      <c r="Y808" s="23"/>
      <c r="Z808" s="23"/>
      <c r="AA808" s="23"/>
      <c r="AG808" s="23"/>
      <c r="AH808" s="23"/>
      <c r="AK808" s="23"/>
    </row>
    <row r="809" spans="14:37" x14ac:dyDescent="0.2">
      <c r="N809" s="23"/>
      <c r="O809" s="23"/>
      <c r="P809" s="23"/>
      <c r="Q809" s="23"/>
      <c r="R809" s="23"/>
      <c r="S809" s="23"/>
      <c r="T809" s="23"/>
      <c r="U809" s="23"/>
      <c r="V809" s="23"/>
      <c r="W809" s="23"/>
      <c r="X809" s="23"/>
      <c r="Y809" s="23"/>
      <c r="Z809" s="23"/>
      <c r="AA809" s="23"/>
      <c r="AG809" s="23"/>
      <c r="AH809" s="23"/>
      <c r="AK809" s="23"/>
    </row>
    <row r="810" spans="14:37" x14ac:dyDescent="0.2">
      <c r="N810" s="23"/>
      <c r="O810" s="23"/>
      <c r="P810" s="23"/>
      <c r="Q810" s="23"/>
      <c r="R810" s="23"/>
      <c r="S810" s="23"/>
      <c r="T810" s="23"/>
      <c r="U810" s="23"/>
      <c r="V810" s="23"/>
      <c r="W810" s="23"/>
      <c r="X810" s="23"/>
      <c r="Y810" s="23"/>
      <c r="Z810" s="23"/>
      <c r="AA810" s="23"/>
      <c r="AG810" s="23"/>
      <c r="AH810" s="23"/>
      <c r="AK810" s="23"/>
    </row>
    <row r="811" spans="14:37" x14ac:dyDescent="0.2">
      <c r="N811" s="23"/>
      <c r="O811" s="23"/>
      <c r="P811" s="23"/>
      <c r="Q811" s="23"/>
      <c r="R811" s="23"/>
      <c r="S811" s="23"/>
      <c r="T811" s="23"/>
      <c r="U811" s="23"/>
      <c r="V811" s="23"/>
      <c r="W811" s="23"/>
      <c r="X811" s="23"/>
      <c r="Y811" s="23"/>
      <c r="Z811" s="23"/>
      <c r="AA811" s="23"/>
      <c r="AG811" s="23"/>
      <c r="AH811" s="23"/>
      <c r="AK811" s="23"/>
    </row>
    <row r="812" spans="14:37" x14ac:dyDescent="0.2">
      <c r="N812" s="23"/>
      <c r="O812" s="23"/>
      <c r="P812" s="23"/>
      <c r="Q812" s="23"/>
      <c r="R812" s="23"/>
      <c r="S812" s="23"/>
      <c r="T812" s="23"/>
      <c r="U812" s="23"/>
      <c r="V812" s="23"/>
      <c r="W812" s="23"/>
      <c r="X812" s="23"/>
      <c r="Y812" s="23"/>
      <c r="Z812" s="23"/>
      <c r="AA812" s="23"/>
      <c r="AG812" s="23"/>
      <c r="AH812" s="23"/>
      <c r="AK812" s="23"/>
    </row>
    <row r="813" spans="14:37" x14ac:dyDescent="0.2">
      <c r="N813" s="23"/>
      <c r="O813" s="23"/>
      <c r="P813" s="23"/>
      <c r="Q813" s="23"/>
      <c r="R813" s="23"/>
      <c r="S813" s="23"/>
      <c r="T813" s="23"/>
      <c r="U813" s="23"/>
      <c r="V813" s="23"/>
      <c r="W813" s="23"/>
      <c r="X813" s="23"/>
      <c r="Y813" s="23"/>
      <c r="Z813" s="23"/>
      <c r="AA813" s="23"/>
      <c r="AG813" s="23"/>
      <c r="AH813" s="23"/>
      <c r="AK813" s="23"/>
    </row>
    <row r="814" spans="14:37" x14ac:dyDescent="0.2">
      <c r="N814" s="23"/>
      <c r="O814" s="23"/>
      <c r="P814" s="23"/>
      <c r="Q814" s="23"/>
      <c r="R814" s="23"/>
      <c r="S814" s="23"/>
      <c r="T814" s="23"/>
      <c r="U814" s="23"/>
      <c r="V814" s="23"/>
      <c r="W814" s="23"/>
      <c r="X814" s="23"/>
      <c r="Y814" s="23"/>
      <c r="Z814" s="23"/>
      <c r="AA814" s="23"/>
      <c r="AG814" s="23"/>
      <c r="AH814" s="23"/>
      <c r="AK814" s="23"/>
    </row>
    <row r="815" spans="14:37" x14ac:dyDescent="0.2">
      <c r="N815" s="23"/>
      <c r="O815" s="23"/>
      <c r="P815" s="23"/>
      <c r="Q815" s="23"/>
      <c r="R815" s="23"/>
      <c r="S815" s="23"/>
      <c r="T815" s="23"/>
      <c r="U815" s="23"/>
      <c r="V815" s="23"/>
      <c r="W815" s="23"/>
      <c r="X815" s="23"/>
      <c r="Y815" s="23"/>
      <c r="Z815" s="23"/>
      <c r="AA815" s="23"/>
      <c r="AG815" s="23"/>
      <c r="AH815" s="23"/>
      <c r="AK815" s="23"/>
    </row>
    <row r="816" spans="14:37" x14ac:dyDescent="0.2">
      <c r="N816" s="23"/>
      <c r="O816" s="23"/>
      <c r="P816" s="23"/>
      <c r="Q816" s="23"/>
      <c r="R816" s="23"/>
      <c r="S816" s="23"/>
      <c r="T816" s="23"/>
      <c r="U816" s="23"/>
      <c r="V816" s="23"/>
      <c r="W816" s="23"/>
      <c r="X816" s="23"/>
      <c r="Y816" s="23"/>
      <c r="Z816" s="23"/>
      <c r="AA816" s="23"/>
      <c r="AG816" s="23"/>
      <c r="AH816" s="23"/>
      <c r="AK816" s="23"/>
    </row>
    <row r="817" spans="14:37" x14ac:dyDescent="0.2">
      <c r="N817" s="23"/>
      <c r="O817" s="23"/>
      <c r="P817" s="23"/>
      <c r="Q817" s="23"/>
      <c r="R817" s="23"/>
      <c r="S817" s="23"/>
      <c r="T817" s="23"/>
      <c r="U817" s="23"/>
      <c r="V817" s="23"/>
      <c r="W817" s="23"/>
      <c r="X817" s="23"/>
      <c r="Y817" s="23"/>
      <c r="Z817" s="23"/>
      <c r="AA817" s="23"/>
      <c r="AG817" s="23"/>
      <c r="AH817" s="23"/>
      <c r="AK817" s="23"/>
    </row>
    <row r="818" spans="14:37" x14ac:dyDescent="0.2">
      <c r="N818" s="23"/>
      <c r="O818" s="23"/>
      <c r="P818" s="23"/>
      <c r="Q818" s="23"/>
      <c r="R818" s="23"/>
      <c r="S818" s="23"/>
      <c r="T818" s="23"/>
      <c r="U818" s="23"/>
      <c r="V818" s="23"/>
      <c r="W818" s="23"/>
      <c r="X818" s="23"/>
      <c r="Y818" s="23"/>
      <c r="Z818" s="23"/>
      <c r="AA818" s="23"/>
      <c r="AG818" s="23"/>
      <c r="AH818" s="23"/>
      <c r="AK818" s="23"/>
    </row>
    <row r="819" spans="14:37" x14ac:dyDescent="0.2">
      <c r="N819" s="23"/>
      <c r="O819" s="23"/>
      <c r="P819" s="23"/>
      <c r="Q819" s="23"/>
      <c r="R819" s="23"/>
      <c r="S819" s="23"/>
      <c r="T819" s="23"/>
      <c r="U819" s="23"/>
      <c r="V819" s="23"/>
      <c r="W819" s="23"/>
      <c r="X819" s="23"/>
      <c r="Y819" s="23"/>
      <c r="Z819" s="23"/>
      <c r="AA819" s="23"/>
      <c r="AG819" s="23"/>
      <c r="AH819" s="23"/>
      <c r="AK819" s="23"/>
    </row>
    <row r="820" spans="14:37" x14ac:dyDescent="0.2">
      <c r="N820" s="23"/>
      <c r="O820" s="23"/>
      <c r="P820" s="23"/>
      <c r="Q820" s="23"/>
      <c r="R820" s="23"/>
      <c r="S820" s="23"/>
      <c r="T820" s="23"/>
      <c r="U820" s="23"/>
      <c r="V820" s="23"/>
      <c r="W820" s="23"/>
      <c r="X820" s="23"/>
      <c r="Y820" s="23"/>
      <c r="Z820" s="23"/>
      <c r="AA820" s="23"/>
      <c r="AG820" s="23"/>
      <c r="AH820" s="23"/>
      <c r="AK820" s="23"/>
    </row>
    <row r="821" spans="14:37" x14ac:dyDescent="0.2">
      <c r="N821" s="23"/>
      <c r="O821" s="23"/>
      <c r="P821" s="23"/>
      <c r="Q821" s="23"/>
      <c r="R821" s="23"/>
      <c r="S821" s="23"/>
      <c r="T821" s="23"/>
      <c r="U821" s="23"/>
      <c r="V821" s="23"/>
      <c r="W821" s="23"/>
      <c r="X821" s="23"/>
      <c r="Y821" s="23"/>
      <c r="Z821" s="23"/>
      <c r="AA821" s="23"/>
      <c r="AG821" s="23"/>
      <c r="AH821" s="23"/>
      <c r="AK821" s="23"/>
    </row>
    <row r="822" spans="14:37" x14ac:dyDescent="0.2">
      <c r="N822" s="23"/>
      <c r="O822" s="23"/>
      <c r="P822" s="23"/>
      <c r="Q822" s="23"/>
      <c r="R822" s="23"/>
      <c r="S822" s="23"/>
      <c r="T822" s="23"/>
      <c r="U822" s="23"/>
      <c r="V822" s="23"/>
      <c r="W822" s="23"/>
      <c r="X822" s="23"/>
      <c r="Y822" s="23"/>
      <c r="Z822" s="23"/>
      <c r="AA822" s="23"/>
      <c r="AG822" s="23"/>
      <c r="AH822" s="23"/>
      <c r="AK822" s="23"/>
    </row>
    <row r="823" spans="14:37" x14ac:dyDescent="0.2">
      <c r="N823" s="23"/>
      <c r="O823" s="23"/>
      <c r="P823" s="23"/>
      <c r="Q823" s="23"/>
      <c r="R823" s="23"/>
      <c r="S823" s="23"/>
      <c r="T823" s="23"/>
      <c r="U823" s="23"/>
      <c r="V823" s="23"/>
      <c r="W823" s="23"/>
      <c r="X823" s="23"/>
      <c r="Y823" s="23"/>
      <c r="Z823" s="23"/>
      <c r="AA823" s="23"/>
      <c r="AG823" s="23"/>
      <c r="AH823" s="23"/>
      <c r="AK823" s="23"/>
    </row>
    <row r="824" spans="14:37" x14ac:dyDescent="0.2">
      <c r="N824" s="23"/>
      <c r="O824" s="23"/>
      <c r="P824" s="23"/>
      <c r="Q824" s="23"/>
      <c r="R824" s="23"/>
      <c r="S824" s="23"/>
      <c r="T824" s="23"/>
      <c r="U824" s="23"/>
      <c r="V824" s="23"/>
      <c r="W824" s="23"/>
      <c r="X824" s="23"/>
      <c r="Y824" s="23"/>
      <c r="Z824" s="23"/>
      <c r="AA824" s="23"/>
      <c r="AG824" s="23"/>
      <c r="AH824" s="23"/>
      <c r="AK824" s="23"/>
    </row>
    <row r="825" spans="14:37" x14ac:dyDescent="0.2">
      <c r="N825" s="23"/>
      <c r="O825" s="23"/>
      <c r="P825" s="23"/>
      <c r="Q825" s="23"/>
      <c r="R825" s="23"/>
      <c r="S825" s="23"/>
      <c r="T825" s="23"/>
      <c r="U825" s="23"/>
      <c r="V825" s="23"/>
      <c r="W825" s="23"/>
      <c r="X825" s="23"/>
      <c r="Y825" s="23"/>
      <c r="Z825" s="23"/>
      <c r="AA825" s="23"/>
      <c r="AG825" s="23"/>
      <c r="AH825" s="23"/>
      <c r="AK825" s="23"/>
    </row>
    <row r="826" spans="14:37" x14ac:dyDescent="0.2">
      <c r="N826" s="23"/>
      <c r="O826" s="23"/>
      <c r="P826" s="23"/>
      <c r="Q826" s="23"/>
      <c r="R826" s="23"/>
      <c r="S826" s="23"/>
      <c r="T826" s="23"/>
      <c r="U826" s="23"/>
      <c r="V826" s="23"/>
      <c r="W826" s="23"/>
      <c r="X826" s="23"/>
      <c r="Y826" s="23"/>
      <c r="Z826" s="23"/>
      <c r="AA826" s="23"/>
      <c r="AG826" s="23"/>
      <c r="AH826" s="23"/>
      <c r="AK826" s="23"/>
    </row>
    <row r="827" spans="14:37" x14ac:dyDescent="0.2">
      <c r="N827" s="23"/>
      <c r="O827" s="23"/>
      <c r="P827" s="23"/>
      <c r="Q827" s="23"/>
      <c r="R827" s="23"/>
      <c r="S827" s="23"/>
      <c r="T827" s="23"/>
      <c r="U827" s="23"/>
      <c r="V827" s="23"/>
      <c r="W827" s="23"/>
      <c r="X827" s="23"/>
      <c r="Y827" s="23"/>
      <c r="Z827" s="23"/>
      <c r="AA827" s="23"/>
      <c r="AG827" s="23"/>
      <c r="AH827" s="23"/>
      <c r="AK827" s="23"/>
    </row>
    <row r="828" spans="14:37" x14ac:dyDescent="0.2">
      <c r="N828" s="23"/>
      <c r="O828" s="23"/>
      <c r="P828" s="23"/>
      <c r="Q828" s="23"/>
      <c r="R828" s="23"/>
      <c r="S828" s="23"/>
      <c r="T828" s="23"/>
      <c r="U828" s="23"/>
      <c r="V828" s="23"/>
      <c r="W828" s="23"/>
      <c r="X828" s="23"/>
      <c r="Y828" s="23"/>
      <c r="Z828" s="23"/>
      <c r="AA828" s="23"/>
      <c r="AG828" s="23"/>
      <c r="AH828" s="23"/>
      <c r="AK828" s="23"/>
    </row>
    <row r="829" spans="14:37" x14ac:dyDescent="0.2">
      <c r="N829" s="23"/>
      <c r="O829" s="23"/>
      <c r="P829" s="23"/>
      <c r="Q829" s="23"/>
      <c r="R829" s="23"/>
      <c r="S829" s="23"/>
      <c r="T829" s="23"/>
      <c r="U829" s="23"/>
      <c r="V829" s="23"/>
      <c r="W829" s="23"/>
      <c r="X829" s="23"/>
      <c r="Y829" s="23"/>
      <c r="Z829" s="23"/>
      <c r="AA829" s="23"/>
      <c r="AG829" s="23"/>
      <c r="AH829" s="23"/>
      <c r="AK829" s="23"/>
    </row>
    <row r="830" spans="14:37" x14ac:dyDescent="0.2">
      <c r="N830" s="23"/>
      <c r="O830" s="23"/>
      <c r="P830" s="23"/>
      <c r="Q830" s="23"/>
      <c r="R830" s="23"/>
      <c r="S830" s="23"/>
      <c r="T830" s="23"/>
      <c r="U830" s="23"/>
      <c r="V830" s="23"/>
      <c r="W830" s="23"/>
      <c r="X830" s="23"/>
      <c r="Y830" s="23"/>
      <c r="Z830" s="23"/>
      <c r="AA830" s="23"/>
      <c r="AG830" s="23"/>
      <c r="AH830" s="23"/>
      <c r="AK830" s="23"/>
    </row>
    <row r="831" spans="14:37" x14ac:dyDescent="0.2">
      <c r="N831" s="23"/>
      <c r="O831" s="23"/>
      <c r="P831" s="23"/>
      <c r="Q831" s="23"/>
      <c r="R831" s="23"/>
      <c r="S831" s="23"/>
      <c r="T831" s="23"/>
      <c r="U831" s="23"/>
      <c r="V831" s="23"/>
      <c r="W831" s="23"/>
      <c r="X831" s="23"/>
      <c r="Y831" s="23"/>
      <c r="Z831" s="23"/>
      <c r="AA831" s="23"/>
      <c r="AG831" s="23"/>
      <c r="AH831" s="23"/>
      <c r="AK831" s="23"/>
    </row>
    <row r="832" spans="14:37" x14ac:dyDescent="0.2">
      <c r="N832" s="23"/>
      <c r="O832" s="23"/>
      <c r="P832" s="23"/>
      <c r="Q832" s="23"/>
      <c r="R832" s="23"/>
      <c r="S832" s="23"/>
      <c r="T832" s="23"/>
      <c r="U832" s="23"/>
      <c r="V832" s="23"/>
      <c r="W832" s="23"/>
      <c r="X832" s="23"/>
      <c r="Y832" s="23"/>
      <c r="Z832" s="23"/>
      <c r="AA832" s="23"/>
      <c r="AG832" s="23"/>
      <c r="AH832" s="23"/>
      <c r="AK832" s="23"/>
    </row>
    <row r="833" spans="14:37" x14ac:dyDescent="0.2">
      <c r="N833" s="23"/>
      <c r="O833" s="23"/>
      <c r="P833" s="23"/>
      <c r="Q833" s="23"/>
      <c r="R833" s="23"/>
      <c r="S833" s="23"/>
      <c r="T833" s="23"/>
      <c r="U833" s="23"/>
      <c r="V833" s="23"/>
      <c r="W833" s="23"/>
      <c r="X833" s="23"/>
      <c r="Y833" s="23"/>
      <c r="Z833" s="23"/>
      <c r="AA833" s="23"/>
      <c r="AG833" s="23"/>
      <c r="AH833" s="23"/>
      <c r="AK833" s="23"/>
    </row>
    <row r="834" spans="14:37" x14ac:dyDescent="0.2">
      <c r="N834" s="23"/>
      <c r="O834" s="23"/>
      <c r="P834" s="23"/>
      <c r="Q834" s="23"/>
      <c r="R834" s="23"/>
      <c r="S834" s="23"/>
      <c r="T834" s="23"/>
      <c r="U834" s="23"/>
      <c r="V834" s="23"/>
      <c r="W834" s="23"/>
      <c r="X834" s="23"/>
      <c r="Y834" s="23"/>
      <c r="Z834" s="23"/>
      <c r="AA834" s="23"/>
      <c r="AG834" s="23"/>
      <c r="AH834" s="23"/>
      <c r="AK834" s="23"/>
    </row>
    <row r="835" spans="14:37" x14ac:dyDescent="0.2">
      <c r="N835" s="23"/>
      <c r="O835" s="23"/>
      <c r="P835" s="23"/>
      <c r="Q835" s="23"/>
      <c r="R835" s="23"/>
      <c r="S835" s="23"/>
      <c r="T835" s="23"/>
      <c r="U835" s="23"/>
      <c r="V835" s="23"/>
      <c r="W835" s="23"/>
      <c r="X835" s="23"/>
      <c r="Y835" s="23"/>
      <c r="Z835" s="23"/>
      <c r="AA835" s="23"/>
      <c r="AG835" s="23"/>
      <c r="AH835" s="23"/>
      <c r="AK835" s="23"/>
    </row>
    <row r="836" spans="14:37" x14ac:dyDescent="0.2">
      <c r="N836" s="23"/>
      <c r="O836" s="23"/>
      <c r="P836" s="23"/>
      <c r="Q836" s="23"/>
      <c r="R836" s="23"/>
      <c r="S836" s="23"/>
      <c r="T836" s="23"/>
      <c r="U836" s="23"/>
      <c r="V836" s="23"/>
      <c r="W836" s="23"/>
      <c r="X836" s="23"/>
      <c r="Y836" s="23"/>
      <c r="Z836" s="23"/>
      <c r="AA836" s="23"/>
      <c r="AG836" s="23"/>
      <c r="AH836" s="23"/>
      <c r="AK836" s="23"/>
    </row>
    <row r="837" spans="14:37" x14ac:dyDescent="0.2">
      <c r="N837" s="23"/>
      <c r="O837" s="23"/>
      <c r="P837" s="23"/>
      <c r="Q837" s="23"/>
      <c r="R837" s="23"/>
      <c r="S837" s="23"/>
      <c r="T837" s="23"/>
      <c r="U837" s="23"/>
      <c r="V837" s="23"/>
      <c r="W837" s="23"/>
      <c r="X837" s="23"/>
      <c r="Y837" s="23"/>
      <c r="Z837" s="23"/>
      <c r="AA837" s="23"/>
      <c r="AG837" s="23"/>
      <c r="AH837" s="23"/>
      <c r="AK837" s="23"/>
    </row>
    <row r="838" spans="14:37" x14ac:dyDescent="0.2">
      <c r="N838" s="23"/>
      <c r="O838" s="23"/>
      <c r="P838" s="23"/>
      <c r="Q838" s="23"/>
      <c r="R838" s="23"/>
      <c r="S838" s="23"/>
      <c r="T838" s="23"/>
      <c r="U838" s="23"/>
      <c r="V838" s="23"/>
      <c r="W838" s="23"/>
      <c r="X838" s="23"/>
      <c r="Y838" s="23"/>
      <c r="Z838" s="23"/>
      <c r="AA838" s="23"/>
      <c r="AG838" s="23"/>
      <c r="AH838" s="23"/>
      <c r="AK838" s="23"/>
    </row>
    <row r="839" spans="14:37" x14ac:dyDescent="0.2">
      <c r="N839" s="23"/>
      <c r="O839" s="23"/>
      <c r="P839" s="23"/>
      <c r="Q839" s="23"/>
      <c r="R839" s="23"/>
      <c r="S839" s="23"/>
      <c r="T839" s="23"/>
      <c r="U839" s="23"/>
      <c r="V839" s="23"/>
      <c r="W839" s="23"/>
      <c r="X839" s="23"/>
      <c r="Y839" s="23"/>
      <c r="Z839" s="23"/>
      <c r="AA839" s="23"/>
      <c r="AG839" s="23"/>
      <c r="AH839" s="23"/>
      <c r="AK839" s="23"/>
    </row>
    <row r="840" spans="14:37" x14ac:dyDescent="0.2">
      <c r="N840" s="23"/>
      <c r="O840" s="23"/>
      <c r="P840" s="23"/>
      <c r="Q840" s="23"/>
      <c r="R840" s="23"/>
      <c r="S840" s="23"/>
      <c r="T840" s="23"/>
      <c r="U840" s="23"/>
      <c r="V840" s="23"/>
      <c r="W840" s="23"/>
      <c r="X840" s="23"/>
      <c r="Y840" s="23"/>
      <c r="Z840" s="23"/>
      <c r="AA840" s="23"/>
      <c r="AG840" s="23"/>
      <c r="AH840" s="23"/>
      <c r="AK840" s="23"/>
    </row>
    <row r="841" spans="14:37" x14ac:dyDescent="0.2">
      <c r="N841" s="23"/>
      <c r="O841" s="23"/>
      <c r="P841" s="23"/>
      <c r="Q841" s="23"/>
      <c r="R841" s="23"/>
      <c r="S841" s="23"/>
      <c r="T841" s="23"/>
      <c r="U841" s="23"/>
      <c r="V841" s="23"/>
      <c r="W841" s="23"/>
      <c r="X841" s="23"/>
      <c r="Y841" s="23"/>
      <c r="Z841" s="23"/>
      <c r="AA841" s="23"/>
      <c r="AG841" s="23"/>
      <c r="AH841" s="23"/>
      <c r="AK841" s="23"/>
    </row>
    <row r="842" spans="14:37" x14ac:dyDescent="0.2">
      <c r="N842" s="23"/>
      <c r="O842" s="23"/>
      <c r="P842" s="23"/>
      <c r="Q842" s="23"/>
      <c r="R842" s="23"/>
      <c r="S842" s="23"/>
      <c r="T842" s="23"/>
      <c r="U842" s="23"/>
      <c r="V842" s="23"/>
      <c r="W842" s="23"/>
      <c r="X842" s="23"/>
      <c r="Y842" s="23"/>
      <c r="Z842" s="23"/>
      <c r="AA842" s="23"/>
      <c r="AG842" s="23"/>
      <c r="AH842" s="23"/>
      <c r="AK842" s="23"/>
    </row>
    <row r="843" spans="14:37" x14ac:dyDescent="0.2">
      <c r="N843" s="23"/>
      <c r="O843" s="23"/>
      <c r="P843" s="23"/>
      <c r="Q843" s="23"/>
      <c r="R843" s="23"/>
      <c r="S843" s="23"/>
      <c r="T843" s="23"/>
      <c r="U843" s="23"/>
      <c r="V843" s="23"/>
      <c r="W843" s="23"/>
      <c r="X843" s="23"/>
      <c r="Y843" s="23"/>
      <c r="Z843" s="23"/>
      <c r="AA843" s="23"/>
      <c r="AG843" s="23"/>
      <c r="AH843" s="23"/>
      <c r="AK843" s="23"/>
    </row>
    <row r="844" spans="14:37" x14ac:dyDescent="0.2">
      <c r="N844" s="23"/>
      <c r="O844" s="23"/>
      <c r="P844" s="23"/>
      <c r="Q844" s="23"/>
      <c r="R844" s="23"/>
      <c r="S844" s="23"/>
      <c r="T844" s="23"/>
      <c r="U844" s="23"/>
      <c r="V844" s="23"/>
      <c r="W844" s="23"/>
      <c r="X844" s="23"/>
      <c r="Y844" s="23"/>
      <c r="Z844" s="23"/>
      <c r="AA844" s="23"/>
      <c r="AG844" s="23"/>
      <c r="AH844" s="23"/>
      <c r="AK844" s="23"/>
    </row>
    <row r="845" spans="14:37" x14ac:dyDescent="0.2">
      <c r="N845" s="23"/>
      <c r="O845" s="23"/>
      <c r="P845" s="23"/>
      <c r="Q845" s="23"/>
      <c r="R845" s="23"/>
      <c r="S845" s="23"/>
      <c r="T845" s="23"/>
      <c r="U845" s="23"/>
      <c r="V845" s="23"/>
      <c r="W845" s="23"/>
      <c r="X845" s="23"/>
      <c r="Y845" s="23"/>
      <c r="Z845" s="23"/>
      <c r="AA845" s="23"/>
      <c r="AG845" s="23"/>
      <c r="AH845" s="23"/>
      <c r="AK845" s="23"/>
    </row>
    <row r="846" spans="14:37" x14ac:dyDescent="0.2">
      <c r="N846" s="23"/>
      <c r="O846" s="23"/>
      <c r="P846" s="23"/>
      <c r="Q846" s="23"/>
      <c r="R846" s="23"/>
      <c r="S846" s="23"/>
      <c r="T846" s="23"/>
      <c r="U846" s="23"/>
      <c r="V846" s="23"/>
      <c r="W846" s="23"/>
      <c r="X846" s="23"/>
      <c r="Y846" s="23"/>
      <c r="Z846" s="23"/>
      <c r="AA846" s="23"/>
      <c r="AG846" s="23"/>
      <c r="AH846" s="23"/>
      <c r="AK846" s="23"/>
    </row>
    <row r="847" spans="14:37" x14ac:dyDescent="0.2">
      <c r="N847" s="23"/>
      <c r="O847" s="23"/>
      <c r="P847" s="23"/>
      <c r="Q847" s="23"/>
      <c r="R847" s="23"/>
      <c r="S847" s="23"/>
      <c r="T847" s="23"/>
      <c r="U847" s="23"/>
      <c r="V847" s="23"/>
      <c r="W847" s="23"/>
      <c r="X847" s="23"/>
      <c r="Y847" s="23"/>
      <c r="Z847" s="23"/>
      <c r="AA847" s="23"/>
      <c r="AG847" s="23"/>
      <c r="AH847" s="23"/>
      <c r="AK847" s="23"/>
    </row>
    <row r="848" spans="14:37" x14ac:dyDescent="0.2">
      <c r="N848" s="23"/>
      <c r="O848" s="23"/>
      <c r="P848" s="23"/>
      <c r="Q848" s="23"/>
      <c r="R848" s="23"/>
      <c r="S848" s="23"/>
      <c r="T848" s="23"/>
      <c r="U848" s="23"/>
      <c r="V848" s="23"/>
      <c r="W848" s="23"/>
      <c r="X848" s="23"/>
      <c r="Y848" s="23"/>
      <c r="Z848" s="23"/>
      <c r="AA848" s="23"/>
      <c r="AG848" s="23"/>
      <c r="AH848" s="23"/>
      <c r="AK848" s="23"/>
    </row>
    <row r="849" spans="14:37" x14ac:dyDescent="0.2">
      <c r="N849" s="23"/>
      <c r="O849" s="23"/>
      <c r="P849" s="23"/>
      <c r="Q849" s="23"/>
      <c r="R849" s="23"/>
      <c r="S849" s="23"/>
      <c r="T849" s="23"/>
      <c r="U849" s="23"/>
      <c r="V849" s="23"/>
      <c r="W849" s="23"/>
      <c r="X849" s="23"/>
      <c r="Y849" s="23"/>
      <c r="Z849" s="23"/>
      <c r="AA849" s="23"/>
      <c r="AG849" s="23"/>
      <c r="AH849" s="23"/>
      <c r="AK849" s="23"/>
    </row>
    <row r="850" spans="14:37" x14ac:dyDescent="0.2">
      <c r="N850" s="23"/>
      <c r="O850" s="23"/>
      <c r="P850" s="23"/>
      <c r="Q850" s="23"/>
      <c r="R850" s="23"/>
      <c r="S850" s="23"/>
      <c r="T850" s="23"/>
      <c r="U850" s="23"/>
      <c r="V850" s="23"/>
      <c r="W850" s="23"/>
      <c r="X850" s="23"/>
      <c r="Y850" s="23"/>
      <c r="Z850" s="23"/>
      <c r="AA850" s="23"/>
      <c r="AG850" s="23"/>
      <c r="AH850" s="23"/>
      <c r="AK850" s="23"/>
    </row>
    <row r="851" spans="14:37" x14ac:dyDescent="0.2">
      <c r="N851" s="23"/>
      <c r="O851" s="23"/>
      <c r="P851" s="23"/>
      <c r="Q851" s="23"/>
      <c r="R851" s="23"/>
      <c r="S851" s="23"/>
      <c r="T851" s="23"/>
      <c r="U851" s="23"/>
      <c r="V851" s="23"/>
      <c r="W851" s="23"/>
      <c r="X851" s="23"/>
      <c r="Y851" s="23"/>
      <c r="Z851" s="23"/>
      <c r="AA851" s="23"/>
      <c r="AG851" s="23"/>
      <c r="AH851" s="23"/>
      <c r="AK851" s="23"/>
    </row>
    <row r="852" spans="14:37" x14ac:dyDescent="0.2">
      <c r="N852" s="23"/>
      <c r="O852" s="23"/>
      <c r="P852" s="23"/>
      <c r="Q852" s="23"/>
      <c r="R852" s="23"/>
      <c r="S852" s="23"/>
      <c r="T852" s="23"/>
      <c r="U852" s="23"/>
      <c r="V852" s="23"/>
      <c r="W852" s="23"/>
      <c r="X852" s="23"/>
      <c r="Y852" s="23"/>
      <c r="Z852" s="23"/>
      <c r="AA852" s="23"/>
      <c r="AG852" s="23"/>
      <c r="AH852" s="23"/>
      <c r="AK852" s="23"/>
    </row>
    <row r="853" spans="14:37" x14ac:dyDescent="0.2">
      <c r="N853" s="23"/>
      <c r="O853" s="23"/>
      <c r="P853" s="23"/>
      <c r="Q853" s="23"/>
      <c r="R853" s="23"/>
      <c r="S853" s="23"/>
      <c r="T853" s="23"/>
      <c r="U853" s="23"/>
      <c r="V853" s="23"/>
      <c r="W853" s="23"/>
      <c r="X853" s="23"/>
      <c r="Y853" s="23"/>
      <c r="Z853" s="23"/>
      <c r="AA853" s="23"/>
      <c r="AG853" s="23"/>
      <c r="AH853" s="23"/>
      <c r="AK853" s="23"/>
    </row>
    <row r="854" spans="14:37" x14ac:dyDescent="0.2">
      <c r="N854" s="23"/>
      <c r="O854" s="23"/>
      <c r="P854" s="23"/>
      <c r="Q854" s="23"/>
      <c r="R854" s="23"/>
      <c r="S854" s="23"/>
      <c r="T854" s="23"/>
      <c r="U854" s="23"/>
      <c r="V854" s="23"/>
      <c r="W854" s="23"/>
      <c r="X854" s="23"/>
      <c r="Y854" s="23"/>
      <c r="Z854" s="23"/>
      <c r="AA854" s="23"/>
      <c r="AG854" s="23"/>
      <c r="AH854" s="23"/>
      <c r="AK854" s="23"/>
    </row>
    <row r="855" spans="14:37" x14ac:dyDescent="0.2">
      <c r="N855" s="23"/>
      <c r="O855" s="23"/>
      <c r="P855" s="23"/>
      <c r="Q855" s="23"/>
      <c r="R855" s="23"/>
      <c r="S855" s="23"/>
      <c r="T855" s="23"/>
      <c r="U855" s="23"/>
      <c r="V855" s="23"/>
      <c r="W855" s="23"/>
      <c r="X855" s="23"/>
      <c r="Y855" s="23"/>
      <c r="Z855" s="23"/>
      <c r="AA855" s="23"/>
      <c r="AG855" s="23"/>
      <c r="AH855" s="23"/>
      <c r="AK855" s="23"/>
    </row>
    <row r="856" spans="14:37" x14ac:dyDescent="0.2">
      <c r="N856" s="23"/>
      <c r="O856" s="23"/>
      <c r="P856" s="23"/>
      <c r="Q856" s="23"/>
      <c r="R856" s="23"/>
      <c r="S856" s="23"/>
      <c r="T856" s="23"/>
      <c r="U856" s="23"/>
      <c r="V856" s="23"/>
      <c r="W856" s="23"/>
      <c r="X856" s="23"/>
      <c r="Y856" s="23"/>
      <c r="Z856" s="23"/>
      <c r="AA856" s="23"/>
      <c r="AG856" s="23"/>
      <c r="AH856" s="23"/>
      <c r="AK856" s="23"/>
    </row>
    <row r="857" spans="14:37" x14ac:dyDescent="0.2">
      <c r="N857" s="23"/>
      <c r="O857" s="23"/>
      <c r="P857" s="23"/>
      <c r="Q857" s="23"/>
      <c r="R857" s="23"/>
      <c r="S857" s="23"/>
      <c r="T857" s="23"/>
      <c r="U857" s="23"/>
      <c r="V857" s="23"/>
      <c r="W857" s="23"/>
      <c r="X857" s="23"/>
      <c r="Y857" s="23"/>
      <c r="Z857" s="23"/>
      <c r="AA857" s="23"/>
      <c r="AG857" s="23"/>
      <c r="AH857" s="23"/>
      <c r="AK857" s="23"/>
    </row>
    <row r="858" spans="14:37" x14ac:dyDescent="0.2">
      <c r="N858" s="23"/>
      <c r="O858" s="23"/>
      <c r="P858" s="23"/>
      <c r="Q858" s="23"/>
      <c r="R858" s="23"/>
      <c r="S858" s="23"/>
      <c r="T858" s="23"/>
      <c r="U858" s="23"/>
      <c r="V858" s="23"/>
      <c r="W858" s="23"/>
      <c r="X858" s="23"/>
      <c r="Y858" s="23"/>
      <c r="Z858" s="23"/>
      <c r="AA858" s="23"/>
      <c r="AG858" s="23"/>
      <c r="AH858" s="23"/>
      <c r="AK858" s="23"/>
    </row>
    <row r="859" spans="14:37" x14ac:dyDescent="0.2">
      <c r="N859" s="23"/>
      <c r="O859" s="23"/>
      <c r="P859" s="23"/>
      <c r="Q859" s="23"/>
      <c r="R859" s="23"/>
      <c r="S859" s="23"/>
      <c r="T859" s="23"/>
      <c r="U859" s="23"/>
      <c r="V859" s="23"/>
      <c r="W859" s="23"/>
      <c r="X859" s="23"/>
      <c r="Y859" s="23"/>
      <c r="Z859" s="23"/>
      <c r="AA859" s="23"/>
      <c r="AG859" s="23"/>
      <c r="AH859" s="23"/>
      <c r="AK859" s="23"/>
    </row>
    <row r="860" spans="14:37" x14ac:dyDescent="0.2">
      <c r="N860" s="23"/>
      <c r="O860" s="23"/>
      <c r="P860" s="23"/>
      <c r="Q860" s="23"/>
      <c r="R860" s="23"/>
      <c r="S860" s="23"/>
      <c r="T860" s="23"/>
      <c r="U860" s="23"/>
      <c r="V860" s="23"/>
      <c r="W860" s="23"/>
      <c r="X860" s="23"/>
      <c r="Y860" s="23"/>
      <c r="Z860" s="23"/>
      <c r="AA860" s="23"/>
      <c r="AG860" s="23"/>
      <c r="AH860" s="23"/>
      <c r="AK860" s="23"/>
    </row>
    <row r="861" spans="14:37" x14ac:dyDescent="0.2">
      <c r="N861" s="23"/>
      <c r="O861" s="23"/>
      <c r="P861" s="23"/>
      <c r="Q861" s="23"/>
      <c r="R861" s="23"/>
      <c r="S861" s="23"/>
      <c r="T861" s="23"/>
      <c r="U861" s="23"/>
      <c r="V861" s="23"/>
      <c r="W861" s="23"/>
      <c r="X861" s="23"/>
      <c r="Y861" s="23"/>
      <c r="Z861" s="23"/>
      <c r="AA861" s="23"/>
      <c r="AG861" s="23"/>
      <c r="AH861" s="23"/>
      <c r="AK861" s="23"/>
    </row>
    <row r="862" spans="14:37" x14ac:dyDescent="0.2">
      <c r="N862" s="23"/>
      <c r="O862" s="23"/>
      <c r="P862" s="23"/>
      <c r="Q862" s="23"/>
      <c r="R862" s="23"/>
      <c r="S862" s="23"/>
      <c r="T862" s="23"/>
      <c r="U862" s="23"/>
      <c r="V862" s="23"/>
      <c r="W862" s="23"/>
      <c r="X862" s="23"/>
      <c r="Y862" s="23"/>
      <c r="Z862" s="23"/>
      <c r="AA862" s="23"/>
      <c r="AG862" s="23"/>
      <c r="AH862" s="23"/>
      <c r="AK862" s="23"/>
    </row>
    <row r="863" spans="14:37" x14ac:dyDescent="0.2">
      <c r="N863" s="23"/>
      <c r="O863" s="23"/>
      <c r="P863" s="23"/>
      <c r="Q863" s="23"/>
      <c r="R863" s="23"/>
      <c r="S863" s="23"/>
      <c r="T863" s="23"/>
      <c r="U863" s="23"/>
      <c r="V863" s="23"/>
      <c r="W863" s="23"/>
      <c r="X863" s="23"/>
      <c r="Y863" s="23"/>
      <c r="Z863" s="23"/>
      <c r="AA863" s="23"/>
      <c r="AG863" s="23"/>
      <c r="AH863" s="23"/>
      <c r="AK863" s="23"/>
    </row>
    <row r="864" spans="14:37" x14ac:dyDescent="0.2">
      <c r="N864" s="23"/>
      <c r="O864" s="23"/>
      <c r="P864" s="23"/>
      <c r="Q864" s="23"/>
      <c r="R864" s="23"/>
      <c r="S864" s="23"/>
      <c r="T864" s="23"/>
      <c r="U864" s="23"/>
      <c r="V864" s="23"/>
      <c r="W864" s="23"/>
      <c r="X864" s="23"/>
      <c r="Y864" s="23"/>
      <c r="Z864" s="23"/>
      <c r="AA864" s="23"/>
      <c r="AG864" s="23"/>
      <c r="AH864" s="23"/>
      <c r="AK864" s="23"/>
    </row>
    <row r="865" spans="14:37" x14ac:dyDescent="0.2">
      <c r="N865" s="23"/>
      <c r="O865" s="23"/>
      <c r="P865" s="23"/>
      <c r="Q865" s="23"/>
      <c r="R865" s="23"/>
      <c r="S865" s="23"/>
      <c r="T865" s="23"/>
      <c r="U865" s="23"/>
      <c r="V865" s="23"/>
      <c r="W865" s="23"/>
      <c r="X865" s="23"/>
      <c r="Y865" s="23"/>
      <c r="Z865" s="23"/>
      <c r="AA865" s="23"/>
      <c r="AG865" s="23"/>
      <c r="AH865" s="23"/>
      <c r="AK865" s="23"/>
    </row>
    <row r="866" spans="14:37" x14ac:dyDescent="0.2">
      <c r="N866" s="23"/>
      <c r="O866" s="23"/>
      <c r="P866" s="23"/>
      <c r="Q866" s="23"/>
      <c r="R866" s="23"/>
      <c r="S866" s="23"/>
      <c r="T866" s="23"/>
      <c r="U866" s="23"/>
      <c r="V866" s="23"/>
      <c r="W866" s="23"/>
      <c r="X866" s="23"/>
      <c r="Y866" s="23"/>
      <c r="Z866" s="23"/>
      <c r="AA866" s="23"/>
      <c r="AG866" s="23"/>
      <c r="AH866" s="23"/>
      <c r="AK866" s="23"/>
    </row>
    <row r="867" spans="14:37" x14ac:dyDescent="0.2">
      <c r="N867" s="23"/>
      <c r="O867" s="23"/>
      <c r="P867" s="23"/>
      <c r="Q867" s="23"/>
      <c r="R867" s="23"/>
      <c r="S867" s="23"/>
      <c r="T867" s="23"/>
      <c r="U867" s="23"/>
      <c r="V867" s="23"/>
      <c r="W867" s="23"/>
      <c r="X867" s="23"/>
      <c r="Y867" s="23"/>
      <c r="Z867" s="23"/>
      <c r="AA867" s="23"/>
      <c r="AG867" s="23"/>
      <c r="AH867" s="23"/>
      <c r="AK867" s="23"/>
    </row>
    <row r="868" spans="14:37" x14ac:dyDescent="0.2">
      <c r="N868" s="23"/>
      <c r="O868" s="23"/>
      <c r="P868" s="23"/>
      <c r="Q868" s="23"/>
      <c r="R868" s="23"/>
      <c r="S868" s="23"/>
      <c r="T868" s="23"/>
      <c r="U868" s="23"/>
      <c r="V868" s="23"/>
      <c r="W868" s="23"/>
      <c r="X868" s="23"/>
      <c r="Y868" s="23"/>
      <c r="Z868" s="23"/>
      <c r="AA868" s="23"/>
      <c r="AG868" s="23"/>
      <c r="AH868" s="23"/>
      <c r="AK868" s="23"/>
    </row>
    <row r="869" spans="14:37" x14ac:dyDescent="0.2">
      <c r="N869" s="23"/>
      <c r="O869" s="23"/>
      <c r="P869" s="23"/>
      <c r="Q869" s="23"/>
      <c r="R869" s="23"/>
      <c r="S869" s="23"/>
      <c r="T869" s="23"/>
      <c r="U869" s="23"/>
      <c r="V869" s="23"/>
      <c r="W869" s="23"/>
      <c r="X869" s="23"/>
      <c r="Y869" s="23"/>
      <c r="Z869" s="23"/>
      <c r="AA869" s="23"/>
      <c r="AG869" s="23"/>
      <c r="AH869" s="23"/>
      <c r="AK869" s="23"/>
    </row>
    <row r="870" spans="14:37" x14ac:dyDescent="0.2">
      <c r="N870" s="23"/>
      <c r="O870" s="23"/>
      <c r="P870" s="23"/>
      <c r="Q870" s="23"/>
      <c r="R870" s="23"/>
      <c r="S870" s="23"/>
      <c r="T870" s="23"/>
      <c r="U870" s="23"/>
      <c r="V870" s="23"/>
      <c r="W870" s="23"/>
      <c r="X870" s="23"/>
      <c r="Y870" s="23"/>
      <c r="Z870" s="23"/>
      <c r="AA870" s="23"/>
      <c r="AG870" s="23"/>
      <c r="AH870" s="23"/>
      <c r="AK870" s="23"/>
    </row>
    <row r="871" spans="14:37" x14ac:dyDescent="0.2">
      <c r="N871" s="23"/>
      <c r="O871" s="23"/>
      <c r="P871" s="23"/>
      <c r="Q871" s="23"/>
      <c r="R871" s="23"/>
      <c r="S871" s="23"/>
      <c r="T871" s="23"/>
      <c r="U871" s="23"/>
      <c r="V871" s="23"/>
      <c r="W871" s="23"/>
      <c r="X871" s="23"/>
      <c r="Y871" s="23"/>
      <c r="Z871" s="23"/>
      <c r="AA871" s="23"/>
      <c r="AG871" s="23"/>
      <c r="AH871" s="23"/>
      <c r="AK871" s="23"/>
    </row>
    <row r="872" spans="14:37" x14ac:dyDescent="0.2">
      <c r="N872" s="23"/>
      <c r="O872" s="23"/>
      <c r="P872" s="23"/>
      <c r="Q872" s="23"/>
      <c r="R872" s="23"/>
      <c r="S872" s="23"/>
      <c r="T872" s="23"/>
      <c r="U872" s="23"/>
      <c r="V872" s="23"/>
      <c r="W872" s="23"/>
      <c r="X872" s="23"/>
      <c r="Y872" s="23"/>
      <c r="Z872" s="23"/>
      <c r="AA872" s="23"/>
      <c r="AG872" s="23"/>
      <c r="AH872" s="23"/>
      <c r="AK872" s="23"/>
    </row>
    <row r="873" spans="14:37" x14ac:dyDescent="0.2">
      <c r="N873" s="23"/>
      <c r="O873" s="23"/>
      <c r="P873" s="23"/>
      <c r="Q873" s="23"/>
      <c r="R873" s="23"/>
      <c r="S873" s="23"/>
      <c r="T873" s="23"/>
      <c r="U873" s="23"/>
      <c r="V873" s="23"/>
      <c r="W873" s="23"/>
      <c r="X873" s="23"/>
      <c r="Y873" s="23"/>
      <c r="Z873" s="23"/>
      <c r="AA873" s="23"/>
      <c r="AG873" s="23"/>
      <c r="AH873" s="23"/>
      <c r="AK873" s="23"/>
    </row>
    <row r="874" spans="14:37" x14ac:dyDescent="0.2">
      <c r="N874" s="23"/>
      <c r="O874" s="23"/>
      <c r="P874" s="23"/>
      <c r="Q874" s="23"/>
      <c r="R874" s="23"/>
      <c r="S874" s="23"/>
      <c r="T874" s="23"/>
      <c r="U874" s="23"/>
      <c r="V874" s="23"/>
      <c r="W874" s="23"/>
      <c r="X874" s="23"/>
      <c r="Y874" s="23"/>
      <c r="Z874" s="23"/>
      <c r="AA874" s="23"/>
      <c r="AG874" s="23"/>
      <c r="AH874" s="23"/>
      <c r="AK874" s="23"/>
    </row>
    <row r="875" spans="14:37" x14ac:dyDescent="0.2">
      <c r="N875" s="23"/>
      <c r="O875" s="23"/>
      <c r="P875" s="23"/>
      <c r="Q875" s="23"/>
      <c r="R875" s="23"/>
      <c r="S875" s="23"/>
      <c r="T875" s="23"/>
      <c r="U875" s="23"/>
      <c r="V875" s="23"/>
      <c r="W875" s="23"/>
      <c r="X875" s="23"/>
      <c r="Y875" s="23"/>
      <c r="Z875" s="23"/>
      <c r="AA875" s="23"/>
      <c r="AG875" s="23"/>
      <c r="AH875" s="23"/>
      <c r="AK875" s="23"/>
    </row>
    <row r="876" spans="14:37" x14ac:dyDescent="0.2">
      <c r="N876" s="23"/>
      <c r="O876" s="23"/>
      <c r="P876" s="23"/>
      <c r="Q876" s="23"/>
      <c r="R876" s="23"/>
      <c r="S876" s="23"/>
      <c r="T876" s="23"/>
      <c r="U876" s="23"/>
      <c r="V876" s="23"/>
      <c r="W876" s="23"/>
      <c r="X876" s="23"/>
      <c r="Y876" s="23"/>
      <c r="Z876" s="23"/>
      <c r="AA876" s="23"/>
      <c r="AG876" s="23"/>
      <c r="AH876" s="23"/>
      <c r="AK876" s="23"/>
    </row>
    <row r="877" spans="14:37" x14ac:dyDescent="0.2">
      <c r="N877" s="23"/>
      <c r="O877" s="23"/>
      <c r="P877" s="23"/>
      <c r="Q877" s="23"/>
      <c r="R877" s="23"/>
      <c r="S877" s="23"/>
      <c r="T877" s="23"/>
      <c r="U877" s="23"/>
      <c r="V877" s="23"/>
      <c r="W877" s="23"/>
      <c r="X877" s="23"/>
      <c r="Y877" s="23"/>
      <c r="Z877" s="23"/>
      <c r="AA877" s="23"/>
      <c r="AG877" s="23"/>
      <c r="AH877" s="23"/>
      <c r="AK877" s="23"/>
    </row>
    <row r="878" spans="14:37" x14ac:dyDescent="0.2">
      <c r="N878" s="23"/>
      <c r="O878" s="23"/>
      <c r="P878" s="23"/>
      <c r="Q878" s="23"/>
      <c r="R878" s="23"/>
      <c r="S878" s="23"/>
      <c r="T878" s="23"/>
      <c r="U878" s="23"/>
      <c r="V878" s="23"/>
      <c r="W878" s="23"/>
      <c r="X878" s="23"/>
      <c r="Y878" s="23"/>
      <c r="Z878" s="23"/>
      <c r="AA878" s="23"/>
      <c r="AG878" s="23"/>
      <c r="AH878" s="23"/>
      <c r="AK878" s="23"/>
    </row>
    <row r="879" spans="14:37" x14ac:dyDescent="0.2">
      <c r="N879" s="23"/>
      <c r="O879" s="23"/>
      <c r="P879" s="23"/>
      <c r="Q879" s="23"/>
      <c r="R879" s="23"/>
      <c r="S879" s="23"/>
      <c r="T879" s="23"/>
      <c r="U879" s="23"/>
      <c r="V879" s="23"/>
      <c r="W879" s="23"/>
      <c r="X879" s="23"/>
      <c r="Y879" s="23"/>
      <c r="Z879" s="23"/>
      <c r="AA879" s="23"/>
      <c r="AG879" s="23"/>
      <c r="AH879" s="23"/>
      <c r="AK879" s="23"/>
    </row>
    <row r="880" spans="14:37" x14ac:dyDescent="0.2">
      <c r="N880" s="23"/>
      <c r="O880" s="23"/>
      <c r="P880" s="23"/>
      <c r="Q880" s="23"/>
      <c r="R880" s="23"/>
      <c r="S880" s="23"/>
      <c r="T880" s="23"/>
      <c r="U880" s="23"/>
      <c r="V880" s="23"/>
      <c r="W880" s="23"/>
      <c r="X880" s="23"/>
      <c r="Y880" s="23"/>
      <c r="Z880" s="23"/>
      <c r="AA880" s="23"/>
      <c r="AG880" s="23"/>
      <c r="AH880" s="23"/>
      <c r="AK880" s="23"/>
    </row>
    <row r="881" spans="14:37" x14ac:dyDescent="0.2">
      <c r="N881" s="23"/>
      <c r="O881" s="23"/>
      <c r="P881" s="23"/>
      <c r="Q881" s="23"/>
      <c r="R881" s="23"/>
      <c r="S881" s="23"/>
      <c r="T881" s="23"/>
      <c r="U881" s="23"/>
      <c r="V881" s="23"/>
      <c r="W881" s="23"/>
      <c r="X881" s="23"/>
      <c r="Y881" s="23"/>
      <c r="Z881" s="23"/>
      <c r="AA881" s="23"/>
      <c r="AG881" s="23"/>
      <c r="AH881" s="23"/>
      <c r="AK881" s="23"/>
    </row>
    <row r="882" spans="14:37" x14ac:dyDescent="0.2">
      <c r="N882" s="23"/>
      <c r="O882" s="23"/>
      <c r="P882" s="23"/>
      <c r="Q882" s="23"/>
      <c r="R882" s="23"/>
      <c r="S882" s="23"/>
      <c r="T882" s="23"/>
      <c r="U882" s="23"/>
      <c r="V882" s="23"/>
      <c r="W882" s="23"/>
      <c r="X882" s="23"/>
      <c r="Y882" s="23"/>
      <c r="Z882" s="23"/>
      <c r="AA882" s="23"/>
      <c r="AG882" s="23"/>
      <c r="AH882" s="23"/>
      <c r="AK882" s="23"/>
    </row>
    <row r="883" spans="14:37" x14ac:dyDescent="0.2">
      <c r="N883" s="23"/>
      <c r="O883" s="23"/>
      <c r="P883" s="23"/>
      <c r="Q883" s="23"/>
      <c r="R883" s="23"/>
      <c r="S883" s="23"/>
      <c r="T883" s="23"/>
      <c r="U883" s="23"/>
      <c r="V883" s="23"/>
      <c r="W883" s="23"/>
      <c r="X883" s="23"/>
      <c r="Y883" s="23"/>
      <c r="Z883" s="23"/>
      <c r="AA883" s="23"/>
      <c r="AG883" s="23"/>
      <c r="AH883" s="23"/>
      <c r="AK883" s="23"/>
    </row>
    <row r="884" spans="14:37" x14ac:dyDescent="0.2">
      <c r="N884" s="23"/>
      <c r="O884" s="23"/>
      <c r="P884" s="23"/>
      <c r="Q884" s="23"/>
      <c r="R884" s="23"/>
      <c r="S884" s="23"/>
      <c r="T884" s="23"/>
      <c r="U884" s="23"/>
      <c r="V884" s="23"/>
      <c r="W884" s="23"/>
      <c r="X884" s="23"/>
      <c r="Y884" s="23"/>
      <c r="Z884" s="23"/>
      <c r="AA884" s="23"/>
      <c r="AG884" s="23"/>
      <c r="AH884" s="23"/>
      <c r="AK884" s="23"/>
    </row>
    <row r="885" spans="14:37" x14ac:dyDescent="0.2">
      <c r="N885" s="23"/>
      <c r="O885" s="23"/>
      <c r="P885" s="23"/>
      <c r="Q885" s="23"/>
      <c r="R885" s="23"/>
      <c r="S885" s="23"/>
      <c r="T885" s="23"/>
      <c r="U885" s="23"/>
      <c r="V885" s="23"/>
      <c r="W885" s="23"/>
      <c r="X885" s="23"/>
      <c r="Y885" s="23"/>
      <c r="Z885" s="23"/>
      <c r="AA885" s="23"/>
      <c r="AG885" s="23"/>
      <c r="AH885" s="23"/>
      <c r="AK885" s="23"/>
    </row>
    <row r="886" spans="14:37" x14ac:dyDescent="0.2">
      <c r="N886" s="23"/>
      <c r="O886" s="23"/>
      <c r="P886" s="23"/>
      <c r="Q886" s="23"/>
      <c r="R886" s="23"/>
      <c r="S886" s="23"/>
      <c r="T886" s="23"/>
      <c r="U886" s="23"/>
      <c r="V886" s="23"/>
      <c r="W886" s="23"/>
      <c r="X886" s="23"/>
      <c r="Y886" s="23"/>
      <c r="Z886" s="23"/>
      <c r="AA886" s="23"/>
      <c r="AG886" s="23"/>
      <c r="AH886" s="23"/>
      <c r="AK886" s="23"/>
    </row>
    <row r="887" spans="14:37" x14ac:dyDescent="0.2">
      <c r="N887" s="23"/>
      <c r="O887" s="23"/>
      <c r="P887" s="23"/>
      <c r="Q887" s="23"/>
      <c r="R887" s="23"/>
      <c r="S887" s="23"/>
      <c r="T887" s="23"/>
      <c r="U887" s="23"/>
      <c r="V887" s="23"/>
      <c r="W887" s="23"/>
      <c r="X887" s="23"/>
      <c r="Y887" s="23"/>
      <c r="Z887" s="23"/>
      <c r="AA887" s="23"/>
      <c r="AG887" s="23"/>
      <c r="AH887" s="23"/>
      <c r="AK887" s="23"/>
    </row>
    <row r="888" spans="14:37" x14ac:dyDescent="0.2">
      <c r="N888" s="23"/>
      <c r="O888" s="23"/>
      <c r="P888" s="23"/>
      <c r="Q888" s="23"/>
      <c r="R888" s="23"/>
      <c r="S888" s="23"/>
      <c r="T888" s="23"/>
      <c r="U888" s="23"/>
      <c r="V888" s="23"/>
      <c r="W888" s="23"/>
      <c r="X888" s="23"/>
      <c r="Y888" s="23"/>
      <c r="Z888" s="23"/>
      <c r="AA888" s="23"/>
      <c r="AG888" s="23"/>
      <c r="AH888" s="23"/>
      <c r="AK888" s="23"/>
    </row>
    <row r="889" spans="14:37" x14ac:dyDescent="0.2">
      <c r="N889" s="23"/>
      <c r="O889" s="23"/>
      <c r="P889" s="23"/>
      <c r="Q889" s="23"/>
      <c r="R889" s="23"/>
      <c r="S889" s="23"/>
      <c r="T889" s="23"/>
      <c r="U889" s="23"/>
      <c r="V889" s="23"/>
      <c r="W889" s="23"/>
      <c r="X889" s="23"/>
      <c r="Y889" s="23"/>
      <c r="Z889" s="23"/>
      <c r="AA889" s="23"/>
      <c r="AG889" s="23"/>
      <c r="AH889" s="23"/>
      <c r="AK889" s="23"/>
    </row>
    <row r="890" spans="14:37" x14ac:dyDescent="0.2">
      <c r="N890" s="23"/>
      <c r="O890" s="23"/>
      <c r="P890" s="23"/>
      <c r="Q890" s="23"/>
      <c r="R890" s="23"/>
      <c r="S890" s="23"/>
      <c r="T890" s="23"/>
      <c r="U890" s="23"/>
      <c r="V890" s="23"/>
      <c r="W890" s="23"/>
      <c r="X890" s="23"/>
      <c r="Y890" s="23"/>
      <c r="Z890" s="23"/>
      <c r="AA890" s="23"/>
      <c r="AG890" s="23"/>
      <c r="AH890" s="23"/>
      <c r="AK890" s="23"/>
    </row>
    <row r="891" spans="14:37" x14ac:dyDescent="0.2">
      <c r="N891" s="23"/>
      <c r="O891" s="23"/>
      <c r="P891" s="23"/>
      <c r="Q891" s="23"/>
      <c r="R891" s="23"/>
      <c r="S891" s="23"/>
      <c r="T891" s="23"/>
      <c r="U891" s="23"/>
      <c r="V891" s="23"/>
      <c r="W891" s="23"/>
      <c r="X891" s="23"/>
      <c r="Y891" s="23"/>
      <c r="Z891" s="23"/>
      <c r="AA891" s="23"/>
      <c r="AG891" s="23"/>
      <c r="AH891" s="23"/>
      <c r="AK891" s="23"/>
    </row>
    <row r="892" spans="14:37" x14ac:dyDescent="0.2">
      <c r="N892" s="23"/>
      <c r="O892" s="23"/>
      <c r="P892" s="23"/>
      <c r="Q892" s="23"/>
      <c r="R892" s="23"/>
      <c r="S892" s="23"/>
      <c r="T892" s="23"/>
      <c r="U892" s="23"/>
      <c r="V892" s="23"/>
      <c r="W892" s="23"/>
      <c r="X892" s="23"/>
      <c r="Y892" s="23"/>
      <c r="Z892" s="23"/>
      <c r="AA892" s="23"/>
      <c r="AG892" s="23"/>
      <c r="AH892" s="23"/>
      <c r="AK892" s="23"/>
    </row>
    <row r="893" spans="14:37" x14ac:dyDescent="0.2">
      <c r="N893" s="23"/>
      <c r="O893" s="23"/>
      <c r="P893" s="23"/>
      <c r="Q893" s="23"/>
      <c r="R893" s="23"/>
      <c r="S893" s="23"/>
      <c r="T893" s="23"/>
      <c r="U893" s="23"/>
      <c r="V893" s="23"/>
      <c r="W893" s="23"/>
      <c r="X893" s="23"/>
      <c r="Y893" s="23"/>
      <c r="Z893" s="23"/>
      <c r="AA893" s="23"/>
      <c r="AG893" s="23"/>
      <c r="AH893" s="23"/>
      <c r="AK893" s="23"/>
    </row>
    <row r="894" spans="14:37" x14ac:dyDescent="0.2">
      <c r="N894" s="23"/>
      <c r="O894" s="23"/>
      <c r="P894" s="23"/>
      <c r="Q894" s="23"/>
      <c r="R894" s="23"/>
      <c r="S894" s="23"/>
      <c r="T894" s="23"/>
      <c r="U894" s="23"/>
      <c r="V894" s="23"/>
      <c r="W894" s="23"/>
      <c r="X894" s="23"/>
      <c r="Y894" s="23"/>
      <c r="Z894" s="23"/>
      <c r="AA894" s="23"/>
      <c r="AG894" s="23"/>
      <c r="AH894" s="23"/>
      <c r="AK894" s="23"/>
    </row>
    <row r="895" spans="14:37" x14ac:dyDescent="0.2">
      <c r="N895" s="23"/>
      <c r="O895" s="23"/>
      <c r="P895" s="23"/>
      <c r="Q895" s="23"/>
      <c r="R895" s="23"/>
      <c r="S895" s="23"/>
      <c r="T895" s="23"/>
      <c r="U895" s="23"/>
      <c r="V895" s="23"/>
      <c r="W895" s="23"/>
      <c r="X895" s="23"/>
      <c r="Y895" s="23"/>
      <c r="Z895" s="23"/>
      <c r="AA895" s="23"/>
      <c r="AG895" s="23"/>
      <c r="AH895" s="23"/>
      <c r="AK895" s="23"/>
    </row>
    <row r="896" spans="14:37" x14ac:dyDescent="0.2">
      <c r="N896" s="23"/>
      <c r="O896" s="23"/>
      <c r="P896" s="23"/>
      <c r="Q896" s="23"/>
      <c r="R896" s="23"/>
      <c r="S896" s="23"/>
      <c r="T896" s="23"/>
      <c r="U896" s="23"/>
      <c r="V896" s="23"/>
      <c r="W896" s="23"/>
      <c r="X896" s="23"/>
      <c r="Y896" s="23"/>
      <c r="Z896" s="23"/>
      <c r="AA896" s="23"/>
      <c r="AG896" s="23"/>
      <c r="AH896" s="23"/>
      <c r="AK896" s="23"/>
    </row>
    <row r="897" spans="14:37" x14ac:dyDescent="0.2">
      <c r="N897" s="23"/>
      <c r="O897" s="23"/>
      <c r="P897" s="23"/>
      <c r="Q897" s="23"/>
      <c r="R897" s="23"/>
      <c r="S897" s="23"/>
      <c r="T897" s="23"/>
      <c r="U897" s="23"/>
      <c r="V897" s="23"/>
      <c r="W897" s="23"/>
      <c r="X897" s="23"/>
      <c r="Y897" s="23"/>
      <c r="Z897" s="23"/>
      <c r="AA897" s="23"/>
      <c r="AG897" s="23"/>
      <c r="AH897" s="23"/>
      <c r="AK897" s="23"/>
    </row>
    <row r="898" spans="14:37" x14ac:dyDescent="0.2">
      <c r="N898" s="23"/>
      <c r="O898" s="23"/>
      <c r="P898" s="23"/>
      <c r="Q898" s="23"/>
      <c r="R898" s="23"/>
      <c r="S898" s="23"/>
      <c r="T898" s="23"/>
      <c r="U898" s="23"/>
      <c r="V898" s="23"/>
      <c r="W898" s="23"/>
      <c r="X898" s="23"/>
      <c r="Y898" s="23"/>
      <c r="Z898" s="23"/>
      <c r="AA898" s="23"/>
      <c r="AG898" s="23"/>
      <c r="AH898" s="23"/>
      <c r="AK898" s="23"/>
    </row>
    <row r="899" spans="14:37" x14ac:dyDescent="0.2">
      <c r="N899" s="23"/>
      <c r="O899" s="23"/>
      <c r="P899" s="23"/>
      <c r="Q899" s="23"/>
      <c r="R899" s="23"/>
      <c r="S899" s="23"/>
      <c r="T899" s="23"/>
      <c r="U899" s="23"/>
      <c r="V899" s="23"/>
      <c r="W899" s="23"/>
      <c r="X899" s="23"/>
      <c r="Y899" s="23"/>
      <c r="Z899" s="23"/>
      <c r="AA899" s="23"/>
      <c r="AG899" s="23"/>
      <c r="AH899" s="23"/>
      <c r="AK899" s="23"/>
    </row>
    <row r="900" spans="14:37" x14ac:dyDescent="0.2">
      <c r="N900" s="23"/>
      <c r="O900" s="23"/>
      <c r="P900" s="23"/>
      <c r="Q900" s="23"/>
      <c r="R900" s="23"/>
      <c r="S900" s="23"/>
      <c r="T900" s="23"/>
      <c r="U900" s="23"/>
      <c r="V900" s="23"/>
      <c r="W900" s="23"/>
      <c r="X900" s="23"/>
      <c r="Y900" s="23"/>
      <c r="Z900" s="23"/>
      <c r="AA900" s="23"/>
      <c r="AG900" s="23"/>
      <c r="AH900" s="23"/>
      <c r="AK900" s="23"/>
    </row>
    <row r="901" spans="14:37" x14ac:dyDescent="0.2">
      <c r="N901" s="23"/>
      <c r="O901" s="23"/>
      <c r="P901" s="23"/>
      <c r="Q901" s="23"/>
      <c r="R901" s="23"/>
      <c r="S901" s="23"/>
      <c r="T901" s="23"/>
      <c r="U901" s="23"/>
      <c r="V901" s="23"/>
      <c r="W901" s="23"/>
      <c r="X901" s="23"/>
      <c r="Y901" s="23"/>
      <c r="Z901" s="23"/>
      <c r="AA901" s="23"/>
      <c r="AG901" s="23"/>
      <c r="AH901" s="23"/>
      <c r="AK901" s="23"/>
    </row>
    <row r="902" spans="14:37" x14ac:dyDescent="0.2">
      <c r="N902" s="23"/>
      <c r="O902" s="23"/>
      <c r="P902" s="23"/>
      <c r="Q902" s="23"/>
      <c r="R902" s="23"/>
      <c r="S902" s="23"/>
      <c r="T902" s="23"/>
      <c r="U902" s="23"/>
      <c r="V902" s="23"/>
      <c r="W902" s="23"/>
      <c r="X902" s="23"/>
      <c r="Y902" s="23"/>
      <c r="Z902" s="23"/>
      <c r="AA902" s="23"/>
      <c r="AG902" s="23"/>
      <c r="AH902" s="23"/>
      <c r="AK902" s="23"/>
    </row>
    <row r="903" spans="14:37" x14ac:dyDescent="0.2">
      <c r="N903" s="23"/>
      <c r="O903" s="23"/>
      <c r="P903" s="23"/>
      <c r="Q903" s="23"/>
      <c r="R903" s="23"/>
      <c r="S903" s="23"/>
      <c r="T903" s="23"/>
      <c r="U903" s="23"/>
      <c r="V903" s="23"/>
      <c r="W903" s="23"/>
      <c r="X903" s="23"/>
      <c r="Y903" s="23"/>
      <c r="Z903" s="23"/>
      <c r="AA903" s="23"/>
      <c r="AG903" s="23"/>
      <c r="AH903" s="23"/>
      <c r="AK903" s="23"/>
    </row>
    <row r="904" spans="14:37" x14ac:dyDescent="0.2">
      <c r="N904" s="23"/>
      <c r="O904" s="23"/>
      <c r="P904" s="23"/>
      <c r="Q904" s="23"/>
      <c r="R904" s="23"/>
      <c r="S904" s="23"/>
      <c r="T904" s="23"/>
      <c r="U904" s="23"/>
      <c r="V904" s="23"/>
      <c r="W904" s="23"/>
      <c r="X904" s="23"/>
      <c r="Y904" s="23"/>
      <c r="Z904" s="23"/>
      <c r="AA904" s="23"/>
      <c r="AG904" s="23"/>
      <c r="AH904" s="23"/>
      <c r="AK904" s="23"/>
    </row>
    <row r="905" spans="14:37" x14ac:dyDescent="0.2">
      <c r="N905" s="23"/>
      <c r="O905" s="23"/>
      <c r="P905" s="23"/>
      <c r="Q905" s="23"/>
      <c r="R905" s="23"/>
      <c r="S905" s="23"/>
      <c r="T905" s="23"/>
      <c r="U905" s="23"/>
      <c r="V905" s="23"/>
      <c r="W905" s="23"/>
      <c r="X905" s="23"/>
      <c r="Y905" s="23"/>
      <c r="Z905" s="23"/>
      <c r="AA905" s="23"/>
      <c r="AG905" s="23"/>
      <c r="AH905" s="23"/>
      <c r="AK905" s="23"/>
    </row>
    <row r="906" spans="14:37" x14ac:dyDescent="0.2">
      <c r="N906" s="23"/>
      <c r="O906" s="23"/>
      <c r="P906" s="23"/>
      <c r="Q906" s="23"/>
      <c r="R906" s="23"/>
      <c r="S906" s="23"/>
      <c r="T906" s="23"/>
      <c r="U906" s="23"/>
      <c r="V906" s="23"/>
      <c r="W906" s="23"/>
      <c r="X906" s="23"/>
      <c r="Y906" s="23"/>
      <c r="Z906" s="23"/>
      <c r="AA906" s="23"/>
      <c r="AG906" s="23"/>
      <c r="AH906" s="23"/>
      <c r="AK906" s="23"/>
    </row>
    <row r="907" spans="14:37" x14ac:dyDescent="0.2">
      <c r="N907" s="23"/>
      <c r="O907" s="23"/>
      <c r="P907" s="23"/>
      <c r="Q907" s="23"/>
      <c r="R907" s="23"/>
      <c r="S907" s="23"/>
      <c r="T907" s="23"/>
      <c r="U907" s="23"/>
      <c r="V907" s="23"/>
      <c r="W907" s="23"/>
      <c r="X907" s="23"/>
      <c r="Y907" s="23"/>
      <c r="Z907" s="23"/>
      <c r="AA907" s="23"/>
      <c r="AG907" s="23"/>
      <c r="AH907" s="23"/>
      <c r="AK907" s="23"/>
    </row>
    <row r="908" spans="14:37" x14ac:dyDescent="0.2">
      <c r="N908" s="23"/>
      <c r="O908" s="23"/>
      <c r="P908" s="23"/>
      <c r="Q908" s="23"/>
      <c r="R908" s="23"/>
      <c r="S908" s="23"/>
      <c r="T908" s="23"/>
      <c r="U908" s="23"/>
      <c r="V908" s="23"/>
      <c r="W908" s="23"/>
      <c r="X908" s="23"/>
      <c r="Y908" s="23"/>
      <c r="Z908" s="23"/>
      <c r="AA908" s="23"/>
      <c r="AG908" s="23"/>
      <c r="AH908" s="23"/>
      <c r="AK908" s="23"/>
    </row>
    <row r="909" spans="14:37" x14ac:dyDescent="0.2">
      <c r="N909" s="23"/>
      <c r="O909" s="23"/>
      <c r="P909" s="23"/>
      <c r="Q909" s="23"/>
      <c r="R909" s="23"/>
      <c r="S909" s="23"/>
      <c r="T909" s="23"/>
      <c r="U909" s="23"/>
      <c r="V909" s="23"/>
      <c r="W909" s="23"/>
      <c r="X909" s="23"/>
      <c r="Y909" s="23"/>
      <c r="Z909" s="23"/>
      <c r="AA909" s="23"/>
      <c r="AG909" s="23"/>
      <c r="AH909" s="23"/>
      <c r="AK909" s="23"/>
    </row>
    <row r="910" spans="14:37" x14ac:dyDescent="0.2">
      <c r="N910" s="23"/>
      <c r="O910" s="23"/>
      <c r="P910" s="23"/>
      <c r="Q910" s="23"/>
      <c r="R910" s="23"/>
      <c r="S910" s="23"/>
      <c r="T910" s="23"/>
      <c r="U910" s="23"/>
      <c r="V910" s="23"/>
      <c r="W910" s="23"/>
      <c r="X910" s="23"/>
      <c r="Y910" s="23"/>
      <c r="Z910" s="23"/>
      <c r="AA910" s="23"/>
      <c r="AG910" s="23"/>
      <c r="AH910" s="23"/>
      <c r="AK910" s="23"/>
    </row>
    <row r="911" spans="14:37" x14ac:dyDescent="0.2">
      <c r="N911" s="23"/>
      <c r="O911" s="23"/>
      <c r="P911" s="23"/>
      <c r="Q911" s="23"/>
      <c r="R911" s="23"/>
      <c r="S911" s="23"/>
      <c r="T911" s="23"/>
      <c r="U911" s="23"/>
      <c r="V911" s="23"/>
      <c r="W911" s="23"/>
      <c r="X911" s="23"/>
      <c r="Y911" s="23"/>
      <c r="Z911" s="23"/>
      <c r="AA911" s="23"/>
      <c r="AG911" s="23"/>
      <c r="AH911" s="23"/>
      <c r="AK911" s="23"/>
    </row>
    <row r="912" spans="14:37" x14ac:dyDescent="0.2">
      <c r="N912" s="23"/>
      <c r="O912" s="23"/>
      <c r="P912" s="23"/>
      <c r="Q912" s="23"/>
      <c r="R912" s="23"/>
      <c r="S912" s="23"/>
      <c r="T912" s="23"/>
      <c r="U912" s="23"/>
      <c r="V912" s="23"/>
      <c r="W912" s="23"/>
      <c r="X912" s="23"/>
      <c r="Y912" s="23"/>
      <c r="Z912" s="23"/>
      <c r="AA912" s="23"/>
      <c r="AG912" s="23"/>
      <c r="AH912" s="23"/>
      <c r="AK912" s="23"/>
    </row>
    <row r="913" spans="14:37" x14ac:dyDescent="0.2">
      <c r="N913" s="23"/>
      <c r="O913" s="23"/>
      <c r="P913" s="23"/>
      <c r="Q913" s="23"/>
      <c r="R913" s="23"/>
      <c r="S913" s="23"/>
      <c r="T913" s="23"/>
      <c r="U913" s="23"/>
      <c r="V913" s="23"/>
      <c r="W913" s="23"/>
      <c r="X913" s="23"/>
      <c r="Y913" s="23"/>
      <c r="Z913" s="23"/>
      <c r="AA913" s="23"/>
      <c r="AG913" s="23"/>
      <c r="AH913" s="23"/>
      <c r="AK913" s="23"/>
    </row>
    <row r="914" spans="14:37" x14ac:dyDescent="0.2">
      <c r="N914" s="23"/>
      <c r="O914" s="23"/>
      <c r="P914" s="23"/>
      <c r="Q914" s="23"/>
      <c r="R914" s="23"/>
      <c r="S914" s="23"/>
      <c r="T914" s="23"/>
      <c r="U914" s="23"/>
      <c r="V914" s="23"/>
      <c r="W914" s="23"/>
      <c r="X914" s="23"/>
      <c r="Y914" s="23"/>
      <c r="Z914" s="23"/>
      <c r="AA914" s="23"/>
      <c r="AG914" s="23"/>
      <c r="AH914" s="23"/>
      <c r="AK914" s="23"/>
    </row>
    <row r="915" spans="14:37" x14ac:dyDescent="0.2">
      <c r="N915" s="23"/>
      <c r="O915" s="23"/>
      <c r="P915" s="23"/>
      <c r="Q915" s="23"/>
      <c r="R915" s="23"/>
      <c r="S915" s="23"/>
      <c r="T915" s="23"/>
      <c r="U915" s="23"/>
      <c r="V915" s="23"/>
      <c r="W915" s="23"/>
      <c r="X915" s="23"/>
      <c r="Y915" s="23"/>
      <c r="Z915" s="23"/>
      <c r="AA915" s="23"/>
      <c r="AG915" s="23"/>
      <c r="AH915" s="23"/>
      <c r="AK915" s="23"/>
    </row>
    <row r="916" spans="14:37" x14ac:dyDescent="0.2">
      <c r="N916" s="23"/>
      <c r="O916" s="23"/>
      <c r="P916" s="23"/>
      <c r="Q916" s="23"/>
      <c r="R916" s="23"/>
      <c r="S916" s="23"/>
      <c r="T916" s="23"/>
      <c r="U916" s="23"/>
      <c r="V916" s="23"/>
      <c r="W916" s="23"/>
      <c r="X916" s="23"/>
      <c r="Y916" s="23"/>
      <c r="Z916" s="23"/>
      <c r="AA916" s="23"/>
      <c r="AG916" s="23"/>
      <c r="AH916" s="23"/>
      <c r="AK916" s="23"/>
    </row>
    <row r="917" spans="14:37" x14ac:dyDescent="0.2">
      <c r="N917" s="23"/>
      <c r="O917" s="23"/>
      <c r="P917" s="23"/>
      <c r="Q917" s="23"/>
      <c r="R917" s="23"/>
      <c r="S917" s="23"/>
      <c r="T917" s="23"/>
      <c r="U917" s="23"/>
      <c r="V917" s="23"/>
      <c r="W917" s="23"/>
      <c r="X917" s="23"/>
      <c r="Y917" s="23"/>
      <c r="Z917" s="23"/>
      <c r="AA917" s="23"/>
      <c r="AG917" s="23"/>
      <c r="AH917" s="23"/>
      <c r="AK917" s="23"/>
    </row>
    <row r="918" spans="14:37" x14ac:dyDescent="0.2">
      <c r="N918" s="23"/>
      <c r="O918" s="23"/>
      <c r="P918" s="23"/>
      <c r="Q918" s="23"/>
      <c r="R918" s="23"/>
      <c r="S918" s="23"/>
      <c r="T918" s="23"/>
      <c r="U918" s="23"/>
      <c r="V918" s="23"/>
      <c r="W918" s="23"/>
      <c r="X918" s="23"/>
      <c r="Y918" s="23"/>
      <c r="Z918" s="23"/>
      <c r="AA918" s="23"/>
      <c r="AG918" s="23"/>
      <c r="AH918" s="23"/>
      <c r="AK918" s="23"/>
    </row>
    <row r="919" spans="14:37" x14ac:dyDescent="0.2">
      <c r="N919" s="23"/>
      <c r="O919" s="23"/>
      <c r="P919" s="23"/>
      <c r="Q919" s="23"/>
      <c r="R919" s="23"/>
      <c r="S919" s="23"/>
      <c r="T919" s="23"/>
      <c r="U919" s="23"/>
      <c r="V919" s="23"/>
      <c r="W919" s="23"/>
      <c r="X919" s="23"/>
      <c r="Y919" s="23"/>
      <c r="Z919" s="23"/>
      <c r="AA919" s="23"/>
      <c r="AG919" s="23"/>
      <c r="AH919" s="23"/>
      <c r="AK919" s="23"/>
    </row>
    <row r="920" spans="14:37" x14ac:dyDescent="0.2">
      <c r="N920" s="23"/>
      <c r="O920" s="23"/>
      <c r="P920" s="23"/>
      <c r="Q920" s="23"/>
      <c r="R920" s="23"/>
      <c r="S920" s="23"/>
      <c r="T920" s="23"/>
      <c r="U920" s="23"/>
      <c r="V920" s="23"/>
      <c r="W920" s="23"/>
      <c r="X920" s="23"/>
      <c r="Y920" s="23"/>
      <c r="Z920" s="23"/>
      <c r="AA920" s="23"/>
      <c r="AG920" s="23"/>
      <c r="AH920" s="23"/>
      <c r="AK920" s="23"/>
    </row>
    <row r="921" spans="14:37" x14ac:dyDescent="0.2">
      <c r="N921" s="23"/>
      <c r="O921" s="23"/>
      <c r="P921" s="23"/>
      <c r="Q921" s="23"/>
      <c r="R921" s="23"/>
      <c r="S921" s="23"/>
      <c r="T921" s="23"/>
      <c r="U921" s="23"/>
      <c r="V921" s="23"/>
      <c r="W921" s="23"/>
      <c r="X921" s="23"/>
      <c r="Y921" s="23"/>
      <c r="Z921" s="23"/>
      <c r="AA921" s="23"/>
      <c r="AG921" s="23"/>
      <c r="AH921" s="23"/>
      <c r="AK921" s="23"/>
    </row>
    <row r="922" spans="14:37" x14ac:dyDescent="0.2">
      <c r="N922" s="23"/>
      <c r="O922" s="23"/>
      <c r="P922" s="23"/>
      <c r="Q922" s="23"/>
      <c r="R922" s="23"/>
      <c r="S922" s="23"/>
      <c r="T922" s="23"/>
      <c r="U922" s="23"/>
      <c r="V922" s="23"/>
      <c r="W922" s="23"/>
      <c r="X922" s="23"/>
      <c r="Y922" s="23"/>
      <c r="Z922" s="23"/>
      <c r="AA922" s="23"/>
      <c r="AG922" s="23"/>
      <c r="AH922" s="23"/>
      <c r="AK922" s="23"/>
    </row>
    <row r="923" spans="14:37" x14ac:dyDescent="0.2">
      <c r="N923" s="23"/>
      <c r="O923" s="23"/>
      <c r="P923" s="23"/>
      <c r="Q923" s="23"/>
      <c r="R923" s="23"/>
      <c r="S923" s="23"/>
      <c r="T923" s="23"/>
      <c r="U923" s="23"/>
      <c r="V923" s="23"/>
      <c r="W923" s="23"/>
      <c r="X923" s="23"/>
      <c r="Y923" s="23"/>
      <c r="Z923" s="23"/>
      <c r="AA923" s="23"/>
      <c r="AG923" s="23"/>
      <c r="AH923" s="23"/>
      <c r="AK923" s="23"/>
    </row>
    <row r="924" spans="14:37" x14ac:dyDescent="0.2">
      <c r="N924" s="23"/>
      <c r="O924" s="23"/>
      <c r="P924" s="23"/>
      <c r="Q924" s="23"/>
      <c r="R924" s="23"/>
      <c r="S924" s="23"/>
      <c r="T924" s="23"/>
      <c r="U924" s="23"/>
      <c r="V924" s="23"/>
      <c r="W924" s="23"/>
      <c r="X924" s="23"/>
      <c r="Y924" s="23"/>
      <c r="Z924" s="23"/>
      <c r="AA924" s="23"/>
      <c r="AG924" s="23"/>
      <c r="AH924" s="23"/>
      <c r="AK924" s="23"/>
    </row>
    <row r="925" spans="14:37" x14ac:dyDescent="0.2">
      <c r="N925" s="23"/>
      <c r="O925" s="23"/>
      <c r="P925" s="23"/>
      <c r="Q925" s="23"/>
      <c r="R925" s="23"/>
      <c r="S925" s="23"/>
      <c r="T925" s="23"/>
      <c r="U925" s="23"/>
      <c r="V925" s="23"/>
      <c r="W925" s="23"/>
      <c r="X925" s="23"/>
      <c r="Y925" s="23"/>
      <c r="Z925" s="23"/>
      <c r="AA925" s="23"/>
      <c r="AG925" s="23"/>
      <c r="AH925" s="23"/>
      <c r="AK925" s="23"/>
    </row>
    <row r="926" spans="14:37" x14ac:dyDescent="0.2">
      <c r="N926" s="23"/>
      <c r="O926" s="23"/>
      <c r="P926" s="23"/>
      <c r="Q926" s="23"/>
      <c r="R926" s="23"/>
      <c r="S926" s="23"/>
      <c r="T926" s="23"/>
      <c r="U926" s="23"/>
      <c r="V926" s="23"/>
      <c r="W926" s="23"/>
      <c r="X926" s="23"/>
      <c r="Y926" s="23"/>
      <c r="Z926" s="23"/>
      <c r="AA926" s="23"/>
      <c r="AG926" s="23"/>
      <c r="AH926" s="23"/>
      <c r="AK926" s="23"/>
    </row>
    <row r="927" spans="14:37" x14ac:dyDescent="0.2">
      <c r="N927" s="23"/>
      <c r="O927" s="23"/>
      <c r="P927" s="23"/>
      <c r="Q927" s="23"/>
      <c r="R927" s="23"/>
      <c r="S927" s="23"/>
      <c r="T927" s="23"/>
      <c r="U927" s="23"/>
      <c r="V927" s="23"/>
      <c r="W927" s="23"/>
      <c r="X927" s="23"/>
      <c r="Y927" s="23"/>
      <c r="Z927" s="23"/>
      <c r="AA927" s="23"/>
      <c r="AG927" s="23"/>
      <c r="AH927" s="23"/>
      <c r="AK927" s="23"/>
    </row>
    <row r="928" spans="14:37" x14ac:dyDescent="0.2">
      <c r="N928" s="23"/>
      <c r="O928" s="23"/>
      <c r="P928" s="23"/>
      <c r="Q928" s="23"/>
      <c r="R928" s="23"/>
      <c r="S928" s="23"/>
      <c r="T928" s="23"/>
      <c r="U928" s="23"/>
      <c r="V928" s="23"/>
      <c r="W928" s="23"/>
      <c r="X928" s="23"/>
      <c r="Y928" s="23"/>
      <c r="Z928" s="23"/>
      <c r="AA928" s="23"/>
      <c r="AG928" s="23"/>
      <c r="AH928" s="23"/>
      <c r="AK928" s="23"/>
    </row>
    <row r="929" spans="14:37" x14ac:dyDescent="0.2">
      <c r="N929" s="23"/>
      <c r="O929" s="23"/>
      <c r="P929" s="23"/>
      <c r="Q929" s="23"/>
      <c r="R929" s="23"/>
      <c r="S929" s="23"/>
      <c r="T929" s="23"/>
      <c r="U929" s="23"/>
      <c r="V929" s="23"/>
      <c r="W929" s="23"/>
      <c r="X929" s="23"/>
      <c r="Y929" s="23"/>
      <c r="Z929" s="23"/>
      <c r="AA929" s="23"/>
      <c r="AG929" s="23"/>
      <c r="AH929" s="23"/>
      <c r="AK929" s="23"/>
    </row>
    <row r="930" spans="14:37" x14ac:dyDescent="0.2">
      <c r="N930" s="23"/>
      <c r="O930" s="23"/>
      <c r="P930" s="23"/>
      <c r="Q930" s="23"/>
      <c r="R930" s="23"/>
      <c r="S930" s="23"/>
      <c r="T930" s="23"/>
      <c r="U930" s="23"/>
      <c r="V930" s="23"/>
      <c r="W930" s="23"/>
      <c r="X930" s="23"/>
      <c r="Y930" s="23"/>
      <c r="Z930" s="23"/>
      <c r="AA930" s="23"/>
      <c r="AG930" s="23"/>
      <c r="AH930" s="23"/>
      <c r="AK930" s="23"/>
    </row>
    <row r="931" spans="14:37" x14ac:dyDescent="0.2">
      <c r="N931" s="23"/>
      <c r="O931" s="23"/>
      <c r="P931" s="23"/>
      <c r="Q931" s="23"/>
      <c r="R931" s="23"/>
      <c r="S931" s="23"/>
      <c r="T931" s="23"/>
      <c r="U931" s="23"/>
      <c r="V931" s="23"/>
      <c r="W931" s="23"/>
      <c r="X931" s="23"/>
      <c r="Y931" s="23"/>
      <c r="Z931" s="23"/>
      <c r="AA931" s="23"/>
      <c r="AG931" s="23"/>
      <c r="AH931" s="23"/>
      <c r="AK931" s="23"/>
    </row>
    <row r="932" spans="14:37" x14ac:dyDescent="0.2">
      <c r="N932" s="23"/>
      <c r="O932" s="23"/>
      <c r="P932" s="23"/>
      <c r="Q932" s="23"/>
      <c r="R932" s="23"/>
      <c r="S932" s="23"/>
      <c r="T932" s="23"/>
      <c r="U932" s="23"/>
      <c r="V932" s="23"/>
      <c r="W932" s="23"/>
      <c r="X932" s="23"/>
      <c r="Y932" s="23"/>
      <c r="Z932" s="23"/>
      <c r="AA932" s="23"/>
      <c r="AG932" s="23"/>
      <c r="AH932" s="23"/>
      <c r="AK932" s="23"/>
    </row>
    <row r="933" spans="14:37" x14ac:dyDescent="0.2">
      <c r="N933" s="23"/>
      <c r="O933" s="23"/>
      <c r="P933" s="23"/>
      <c r="Q933" s="23"/>
      <c r="R933" s="23"/>
      <c r="S933" s="23"/>
      <c r="T933" s="23"/>
      <c r="U933" s="23"/>
      <c r="V933" s="23"/>
      <c r="W933" s="23"/>
      <c r="X933" s="23"/>
      <c r="Y933" s="23"/>
      <c r="Z933" s="23"/>
      <c r="AA933" s="23"/>
      <c r="AG933" s="23"/>
      <c r="AH933" s="23"/>
      <c r="AK933" s="23"/>
    </row>
    <row r="934" spans="14:37" x14ac:dyDescent="0.2">
      <c r="N934" s="23"/>
      <c r="O934" s="23"/>
      <c r="P934" s="23"/>
      <c r="Q934" s="23"/>
      <c r="R934" s="23"/>
      <c r="S934" s="23"/>
      <c r="T934" s="23"/>
      <c r="U934" s="23"/>
      <c r="V934" s="23"/>
      <c r="W934" s="23"/>
      <c r="X934" s="23"/>
      <c r="Y934" s="23"/>
      <c r="Z934" s="23"/>
      <c r="AA934" s="23"/>
      <c r="AG934" s="23"/>
      <c r="AH934" s="23"/>
      <c r="AK934" s="23"/>
    </row>
    <row r="935" spans="14:37" x14ac:dyDescent="0.2">
      <c r="N935" s="23"/>
      <c r="O935" s="23"/>
      <c r="P935" s="23"/>
      <c r="Q935" s="23"/>
      <c r="R935" s="23"/>
      <c r="S935" s="23"/>
      <c r="T935" s="23"/>
      <c r="U935" s="23"/>
      <c r="V935" s="23"/>
      <c r="W935" s="23"/>
      <c r="X935" s="23"/>
      <c r="Y935" s="23"/>
      <c r="Z935" s="23"/>
      <c r="AA935" s="23"/>
      <c r="AG935" s="23"/>
      <c r="AH935" s="23"/>
      <c r="AK935" s="23"/>
    </row>
    <row r="936" spans="14:37" x14ac:dyDescent="0.2">
      <c r="N936" s="23"/>
      <c r="O936" s="23"/>
      <c r="P936" s="23"/>
      <c r="Q936" s="23"/>
      <c r="R936" s="23"/>
      <c r="S936" s="23"/>
      <c r="T936" s="23"/>
      <c r="U936" s="23"/>
      <c r="V936" s="23"/>
      <c r="W936" s="23"/>
      <c r="X936" s="23"/>
      <c r="Y936" s="23"/>
      <c r="Z936" s="23"/>
      <c r="AA936" s="23"/>
      <c r="AG936" s="23"/>
      <c r="AH936" s="23"/>
      <c r="AK936" s="23"/>
    </row>
    <row r="937" spans="14:37" x14ac:dyDescent="0.2">
      <c r="N937" s="23"/>
      <c r="O937" s="23"/>
      <c r="P937" s="23"/>
      <c r="Q937" s="23"/>
      <c r="R937" s="23"/>
      <c r="S937" s="23"/>
      <c r="T937" s="23"/>
      <c r="U937" s="23"/>
      <c r="V937" s="23"/>
      <c r="W937" s="23"/>
      <c r="X937" s="23"/>
      <c r="Y937" s="23"/>
      <c r="Z937" s="23"/>
      <c r="AA937" s="23"/>
      <c r="AG937" s="23"/>
      <c r="AH937" s="23"/>
      <c r="AK937" s="23"/>
    </row>
    <row r="938" spans="14:37" x14ac:dyDescent="0.2">
      <c r="N938" s="23"/>
      <c r="O938" s="23"/>
      <c r="P938" s="23"/>
      <c r="Q938" s="23"/>
      <c r="R938" s="23"/>
      <c r="S938" s="23"/>
      <c r="T938" s="23"/>
      <c r="U938" s="23"/>
      <c r="V938" s="23"/>
      <c r="W938" s="23"/>
      <c r="X938" s="23"/>
      <c r="Y938" s="23"/>
      <c r="Z938" s="23"/>
      <c r="AA938" s="23"/>
      <c r="AG938" s="23"/>
      <c r="AH938" s="23"/>
      <c r="AK938" s="23"/>
    </row>
    <row r="939" spans="14:37" x14ac:dyDescent="0.2">
      <c r="N939" s="23"/>
      <c r="O939" s="23"/>
      <c r="P939" s="23"/>
      <c r="Q939" s="23"/>
      <c r="R939" s="23"/>
      <c r="S939" s="23"/>
      <c r="T939" s="23"/>
      <c r="U939" s="23"/>
      <c r="V939" s="23"/>
      <c r="W939" s="23"/>
      <c r="X939" s="23"/>
      <c r="Y939" s="23"/>
      <c r="Z939" s="23"/>
      <c r="AA939" s="23"/>
      <c r="AG939" s="23"/>
      <c r="AH939" s="23"/>
      <c r="AK939" s="23"/>
    </row>
    <row r="940" spans="14:37" x14ac:dyDescent="0.2">
      <c r="N940" s="23"/>
      <c r="O940" s="23"/>
      <c r="P940" s="23"/>
      <c r="Q940" s="23"/>
      <c r="R940" s="23"/>
      <c r="S940" s="23"/>
      <c r="T940" s="23"/>
      <c r="U940" s="23"/>
      <c r="V940" s="23"/>
      <c r="W940" s="23"/>
      <c r="X940" s="23"/>
      <c r="Y940" s="23"/>
      <c r="Z940" s="23"/>
      <c r="AA940" s="23"/>
      <c r="AG940" s="23"/>
      <c r="AH940" s="23"/>
      <c r="AK940" s="23"/>
    </row>
    <row r="941" spans="14:37" x14ac:dyDescent="0.2">
      <c r="N941" s="23"/>
      <c r="O941" s="23"/>
      <c r="P941" s="23"/>
      <c r="Q941" s="23"/>
      <c r="R941" s="23"/>
      <c r="S941" s="23"/>
      <c r="T941" s="23"/>
      <c r="U941" s="23"/>
      <c r="V941" s="23"/>
      <c r="W941" s="23"/>
      <c r="X941" s="23"/>
      <c r="Y941" s="23"/>
      <c r="Z941" s="23"/>
      <c r="AA941" s="23"/>
      <c r="AG941" s="23"/>
      <c r="AH941" s="23"/>
      <c r="AK941" s="23"/>
    </row>
    <row r="942" spans="14:37" x14ac:dyDescent="0.2">
      <c r="N942" s="23"/>
      <c r="O942" s="23"/>
      <c r="P942" s="23"/>
      <c r="Q942" s="23"/>
      <c r="R942" s="23"/>
      <c r="S942" s="23"/>
      <c r="T942" s="23"/>
      <c r="U942" s="23"/>
      <c r="V942" s="23"/>
      <c r="W942" s="23"/>
      <c r="X942" s="23"/>
      <c r="Y942" s="23"/>
      <c r="Z942" s="23"/>
      <c r="AA942" s="23"/>
      <c r="AG942" s="23"/>
      <c r="AH942" s="23"/>
      <c r="AK942" s="23"/>
    </row>
    <row r="943" spans="14:37" x14ac:dyDescent="0.2">
      <c r="N943" s="23"/>
      <c r="O943" s="23"/>
      <c r="P943" s="23"/>
      <c r="Q943" s="23"/>
      <c r="R943" s="23"/>
      <c r="S943" s="23"/>
      <c r="T943" s="23"/>
      <c r="U943" s="23"/>
      <c r="V943" s="23"/>
      <c r="W943" s="23"/>
      <c r="X943" s="23"/>
      <c r="Y943" s="23"/>
      <c r="Z943" s="23"/>
      <c r="AA943" s="23"/>
      <c r="AG943" s="23"/>
      <c r="AH943" s="23"/>
      <c r="AK943" s="23"/>
    </row>
    <row r="944" spans="14:37" x14ac:dyDescent="0.2">
      <c r="N944" s="23"/>
      <c r="O944" s="23"/>
      <c r="P944" s="23"/>
      <c r="Q944" s="23"/>
      <c r="R944" s="23"/>
      <c r="S944" s="23"/>
      <c r="T944" s="23"/>
      <c r="U944" s="23"/>
      <c r="V944" s="23"/>
      <c r="W944" s="23"/>
      <c r="X944" s="23"/>
      <c r="Y944" s="23"/>
      <c r="Z944" s="23"/>
      <c r="AA944" s="23"/>
      <c r="AG944" s="23"/>
      <c r="AH944" s="23"/>
      <c r="AK944" s="23"/>
    </row>
    <row r="945" spans="14:37" x14ac:dyDescent="0.2">
      <c r="N945" s="23"/>
      <c r="O945" s="23"/>
      <c r="P945" s="23"/>
      <c r="Q945" s="23"/>
      <c r="R945" s="23"/>
      <c r="S945" s="23"/>
      <c r="T945" s="23"/>
      <c r="U945" s="23"/>
      <c r="V945" s="23"/>
      <c r="W945" s="23"/>
      <c r="X945" s="23"/>
      <c r="Y945" s="23"/>
      <c r="Z945" s="23"/>
      <c r="AA945" s="23"/>
      <c r="AG945" s="23"/>
      <c r="AH945" s="23"/>
      <c r="AK945" s="23"/>
    </row>
    <row r="946" spans="14:37" x14ac:dyDescent="0.2">
      <c r="N946" s="23"/>
      <c r="O946" s="23"/>
      <c r="P946" s="23"/>
      <c r="Q946" s="23"/>
      <c r="R946" s="23"/>
      <c r="S946" s="23"/>
      <c r="T946" s="23"/>
      <c r="U946" s="23"/>
      <c r="V946" s="23"/>
      <c r="W946" s="23"/>
      <c r="X946" s="23"/>
      <c r="Y946" s="23"/>
      <c r="Z946" s="23"/>
      <c r="AA946" s="23"/>
      <c r="AG946" s="23"/>
      <c r="AH946" s="23"/>
      <c r="AK946" s="23"/>
    </row>
    <row r="947" spans="14:37" x14ac:dyDescent="0.2">
      <c r="N947" s="23"/>
      <c r="O947" s="23"/>
      <c r="P947" s="23"/>
      <c r="Q947" s="23"/>
      <c r="R947" s="23"/>
      <c r="S947" s="23"/>
      <c r="T947" s="23"/>
      <c r="U947" s="23"/>
      <c r="V947" s="23"/>
      <c r="W947" s="23"/>
      <c r="X947" s="23"/>
      <c r="Y947" s="23"/>
      <c r="Z947" s="23"/>
      <c r="AA947" s="23"/>
      <c r="AG947" s="23"/>
      <c r="AH947" s="23"/>
      <c r="AK947" s="23"/>
    </row>
    <row r="948" spans="14:37" x14ac:dyDescent="0.2">
      <c r="N948" s="23"/>
      <c r="O948" s="23"/>
      <c r="P948" s="23"/>
      <c r="Q948" s="23"/>
      <c r="R948" s="23"/>
      <c r="S948" s="23"/>
      <c r="T948" s="23"/>
      <c r="U948" s="23"/>
      <c r="V948" s="23"/>
      <c r="W948" s="23"/>
      <c r="X948" s="23"/>
      <c r="Y948" s="23"/>
      <c r="Z948" s="23"/>
      <c r="AA948" s="23"/>
      <c r="AG948" s="23"/>
      <c r="AH948" s="23"/>
      <c r="AK948" s="23"/>
    </row>
    <row r="949" spans="14:37" x14ac:dyDescent="0.2">
      <c r="N949" s="23"/>
      <c r="O949" s="23"/>
      <c r="P949" s="23"/>
      <c r="Q949" s="23"/>
      <c r="R949" s="23"/>
      <c r="S949" s="23"/>
      <c r="T949" s="23"/>
      <c r="U949" s="23"/>
      <c r="V949" s="23"/>
      <c r="W949" s="23"/>
      <c r="X949" s="23"/>
      <c r="Y949" s="23"/>
      <c r="Z949" s="23"/>
      <c r="AA949" s="23"/>
      <c r="AG949" s="23"/>
      <c r="AH949" s="23"/>
      <c r="AK949" s="23"/>
    </row>
    <row r="950" spans="14:37" x14ac:dyDescent="0.2">
      <c r="N950" s="23"/>
      <c r="O950" s="23"/>
      <c r="P950" s="23"/>
      <c r="Q950" s="23"/>
      <c r="R950" s="23"/>
      <c r="S950" s="23"/>
      <c r="T950" s="23"/>
      <c r="U950" s="23"/>
      <c r="V950" s="23"/>
      <c r="W950" s="23"/>
      <c r="X950" s="23"/>
      <c r="Y950" s="23"/>
      <c r="Z950" s="23"/>
      <c r="AA950" s="23"/>
      <c r="AG950" s="23"/>
      <c r="AH950" s="23"/>
      <c r="AK950" s="23"/>
    </row>
    <row r="951" spans="14:37" x14ac:dyDescent="0.2">
      <c r="N951" s="23"/>
      <c r="O951" s="23"/>
      <c r="P951" s="23"/>
      <c r="Q951" s="23"/>
      <c r="R951" s="23"/>
      <c r="S951" s="23"/>
      <c r="T951" s="23"/>
      <c r="U951" s="23"/>
      <c r="V951" s="23"/>
      <c r="W951" s="23"/>
      <c r="X951" s="23"/>
      <c r="Y951" s="23"/>
      <c r="Z951" s="23"/>
      <c r="AA951" s="23"/>
      <c r="AG951" s="23"/>
      <c r="AH951" s="23"/>
      <c r="AK951" s="23"/>
    </row>
    <row r="952" spans="14:37" x14ac:dyDescent="0.2">
      <c r="N952" s="23"/>
      <c r="O952" s="23"/>
      <c r="P952" s="23"/>
      <c r="Q952" s="23"/>
      <c r="R952" s="23"/>
      <c r="S952" s="23"/>
      <c r="T952" s="23"/>
      <c r="U952" s="23"/>
      <c r="V952" s="23"/>
      <c r="W952" s="23"/>
      <c r="X952" s="23"/>
      <c r="Y952" s="23"/>
      <c r="Z952" s="23"/>
      <c r="AA952" s="23"/>
      <c r="AG952" s="23"/>
      <c r="AH952" s="23"/>
      <c r="AK952" s="23"/>
    </row>
    <row r="953" spans="14:37" x14ac:dyDescent="0.2">
      <c r="N953" s="23"/>
      <c r="O953" s="23"/>
      <c r="P953" s="23"/>
      <c r="Q953" s="23"/>
      <c r="R953" s="23"/>
      <c r="S953" s="23"/>
      <c r="T953" s="23"/>
      <c r="U953" s="23"/>
      <c r="V953" s="23"/>
      <c r="W953" s="23"/>
      <c r="X953" s="23"/>
      <c r="Y953" s="23"/>
      <c r="Z953" s="23"/>
      <c r="AA953" s="23"/>
      <c r="AG953" s="23"/>
      <c r="AH953" s="23"/>
      <c r="AK953" s="23"/>
    </row>
    <row r="954" spans="14:37" x14ac:dyDescent="0.2">
      <c r="N954" s="23"/>
      <c r="O954" s="23"/>
      <c r="P954" s="23"/>
      <c r="Q954" s="23"/>
      <c r="R954" s="23"/>
      <c r="S954" s="23"/>
      <c r="T954" s="23"/>
      <c r="U954" s="23"/>
      <c r="V954" s="23"/>
      <c r="W954" s="23"/>
      <c r="X954" s="23"/>
      <c r="Y954" s="23"/>
      <c r="Z954" s="23"/>
      <c r="AA954" s="23"/>
      <c r="AG954" s="23"/>
      <c r="AH954" s="23"/>
      <c r="AK954" s="23"/>
    </row>
    <row r="955" spans="14:37" x14ac:dyDescent="0.2">
      <c r="N955" s="23"/>
      <c r="O955" s="23"/>
      <c r="P955" s="23"/>
      <c r="Q955" s="23"/>
      <c r="R955" s="23"/>
      <c r="S955" s="23"/>
      <c r="T955" s="23"/>
      <c r="U955" s="23"/>
      <c r="V955" s="23"/>
      <c r="W955" s="23"/>
      <c r="X955" s="23"/>
      <c r="Y955" s="23"/>
      <c r="Z955" s="23"/>
      <c r="AA955" s="23"/>
      <c r="AG955" s="23"/>
      <c r="AH955" s="23"/>
      <c r="AK955" s="23"/>
    </row>
    <row r="956" spans="14:37" x14ac:dyDescent="0.2">
      <c r="N956" s="23"/>
      <c r="O956" s="23"/>
      <c r="P956" s="23"/>
      <c r="Q956" s="23"/>
      <c r="R956" s="23"/>
      <c r="S956" s="23"/>
      <c r="T956" s="23"/>
      <c r="U956" s="23"/>
      <c r="V956" s="23"/>
      <c r="W956" s="23"/>
      <c r="X956" s="23"/>
      <c r="Y956" s="23"/>
      <c r="Z956" s="23"/>
      <c r="AA956" s="23"/>
      <c r="AG956" s="23"/>
      <c r="AH956" s="23"/>
      <c r="AK956" s="23"/>
    </row>
    <row r="957" spans="14:37" x14ac:dyDescent="0.2">
      <c r="N957" s="23"/>
      <c r="O957" s="23"/>
      <c r="P957" s="23"/>
      <c r="Q957" s="23"/>
      <c r="R957" s="23"/>
      <c r="S957" s="23"/>
      <c r="T957" s="23"/>
      <c r="U957" s="23"/>
      <c r="V957" s="23"/>
      <c r="W957" s="23"/>
      <c r="X957" s="23"/>
      <c r="Y957" s="23"/>
      <c r="Z957" s="23"/>
      <c r="AA957" s="23"/>
      <c r="AG957" s="23"/>
      <c r="AH957" s="23"/>
      <c r="AK957" s="23"/>
    </row>
    <row r="958" spans="14:37" x14ac:dyDescent="0.2">
      <c r="N958" s="23"/>
      <c r="O958" s="23"/>
      <c r="P958" s="23"/>
      <c r="Q958" s="23"/>
      <c r="R958" s="23"/>
      <c r="S958" s="23"/>
      <c r="T958" s="23"/>
      <c r="U958" s="23"/>
      <c r="V958" s="23"/>
      <c r="W958" s="23"/>
      <c r="X958" s="23"/>
      <c r="Y958" s="23"/>
      <c r="Z958" s="23"/>
      <c r="AA958" s="23"/>
      <c r="AG958" s="23"/>
      <c r="AH958" s="23"/>
      <c r="AK958" s="23"/>
    </row>
    <row r="959" spans="14:37" x14ac:dyDescent="0.2">
      <c r="N959" s="23"/>
      <c r="O959" s="23"/>
      <c r="P959" s="23"/>
      <c r="Q959" s="23"/>
      <c r="R959" s="23"/>
      <c r="S959" s="23"/>
      <c r="T959" s="23"/>
      <c r="U959" s="23"/>
      <c r="V959" s="23"/>
      <c r="W959" s="23"/>
      <c r="X959" s="23"/>
      <c r="Y959" s="23"/>
      <c r="Z959" s="23"/>
      <c r="AA959" s="23"/>
      <c r="AG959" s="23"/>
      <c r="AH959" s="23"/>
      <c r="AK959" s="23"/>
    </row>
    <row r="960" spans="14:37" x14ac:dyDescent="0.2">
      <c r="N960" s="23"/>
      <c r="O960" s="23"/>
      <c r="P960" s="23"/>
      <c r="Q960" s="23"/>
      <c r="R960" s="23"/>
      <c r="S960" s="23"/>
      <c r="T960" s="23"/>
      <c r="U960" s="23"/>
      <c r="V960" s="23"/>
      <c r="W960" s="23"/>
      <c r="X960" s="23"/>
      <c r="Y960" s="23"/>
      <c r="Z960" s="23"/>
      <c r="AA960" s="23"/>
      <c r="AG960" s="23"/>
      <c r="AH960" s="23"/>
      <c r="AK960" s="23"/>
    </row>
    <row r="961" spans="14:37" x14ac:dyDescent="0.2">
      <c r="N961" s="23"/>
      <c r="O961" s="23"/>
      <c r="P961" s="23"/>
      <c r="Q961" s="23"/>
      <c r="R961" s="23"/>
      <c r="S961" s="23"/>
      <c r="T961" s="23"/>
      <c r="U961" s="23"/>
      <c r="V961" s="23"/>
      <c r="W961" s="23"/>
      <c r="X961" s="23"/>
      <c r="Y961" s="23"/>
      <c r="Z961" s="23"/>
      <c r="AA961" s="23"/>
      <c r="AG961" s="23"/>
      <c r="AH961" s="23"/>
      <c r="AK961" s="23"/>
    </row>
    <row r="962" spans="14:37" x14ac:dyDescent="0.2">
      <c r="N962" s="23"/>
      <c r="O962" s="23"/>
      <c r="P962" s="23"/>
      <c r="Q962" s="23"/>
      <c r="R962" s="23"/>
      <c r="S962" s="23"/>
      <c r="T962" s="23"/>
      <c r="U962" s="23"/>
      <c r="V962" s="23"/>
      <c r="W962" s="23"/>
      <c r="X962" s="23"/>
      <c r="Y962" s="23"/>
      <c r="Z962" s="23"/>
      <c r="AA962" s="23"/>
      <c r="AG962" s="23"/>
      <c r="AH962" s="23"/>
      <c r="AK962" s="23"/>
    </row>
    <row r="963" spans="14:37" x14ac:dyDescent="0.2">
      <c r="N963" s="23"/>
      <c r="O963" s="23"/>
      <c r="P963" s="23"/>
      <c r="Q963" s="23"/>
      <c r="R963" s="23"/>
      <c r="S963" s="23"/>
      <c r="T963" s="23"/>
      <c r="U963" s="23"/>
      <c r="V963" s="23"/>
      <c r="W963" s="23"/>
      <c r="X963" s="23"/>
      <c r="Y963" s="23"/>
      <c r="Z963" s="23"/>
      <c r="AA963" s="23"/>
      <c r="AG963" s="23"/>
      <c r="AH963" s="23"/>
      <c r="AK963" s="23"/>
    </row>
    <row r="964" spans="14:37" x14ac:dyDescent="0.2">
      <c r="N964" s="23"/>
      <c r="O964" s="23"/>
      <c r="P964" s="23"/>
      <c r="Q964" s="23"/>
      <c r="R964" s="23"/>
      <c r="S964" s="23"/>
      <c r="T964" s="23"/>
      <c r="U964" s="23"/>
      <c r="V964" s="23"/>
      <c r="W964" s="23"/>
      <c r="X964" s="23"/>
      <c r="Y964" s="23"/>
      <c r="Z964" s="23"/>
      <c r="AA964" s="23"/>
      <c r="AG964" s="23"/>
      <c r="AH964" s="23"/>
      <c r="AK964" s="23"/>
    </row>
    <row r="965" spans="14:37" x14ac:dyDescent="0.2">
      <c r="N965" s="23"/>
      <c r="O965" s="23"/>
      <c r="P965" s="23"/>
      <c r="Q965" s="23"/>
      <c r="R965" s="23"/>
      <c r="S965" s="23"/>
      <c r="T965" s="23"/>
      <c r="U965" s="23"/>
      <c r="V965" s="23"/>
      <c r="W965" s="23"/>
      <c r="X965" s="23"/>
      <c r="Y965" s="23"/>
      <c r="Z965" s="23"/>
      <c r="AA965" s="23"/>
      <c r="AG965" s="23"/>
      <c r="AH965" s="23"/>
      <c r="AK965" s="23"/>
    </row>
    <row r="966" spans="14:37" x14ac:dyDescent="0.2">
      <c r="N966" s="23"/>
      <c r="O966" s="23"/>
      <c r="P966" s="23"/>
      <c r="Q966" s="23"/>
      <c r="R966" s="23"/>
      <c r="S966" s="23"/>
      <c r="T966" s="23"/>
      <c r="U966" s="23"/>
      <c r="V966" s="23"/>
      <c r="W966" s="23"/>
      <c r="X966" s="23"/>
      <c r="Y966" s="23"/>
      <c r="Z966" s="23"/>
      <c r="AA966" s="23"/>
      <c r="AG966" s="23"/>
      <c r="AH966" s="23"/>
      <c r="AK966" s="23"/>
    </row>
    <row r="967" spans="14:37" x14ac:dyDescent="0.2">
      <c r="N967" s="23"/>
      <c r="O967" s="23"/>
      <c r="P967" s="23"/>
      <c r="Q967" s="23"/>
      <c r="R967" s="23"/>
      <c r="S967" s="23"/>
      <c r="T967" s="23"/>
      <c r="U967" s="23"/>
      <c r="V967" s="23"/>
      <c r="W967" s="23"/>
      <c r="X967" s="23"/>
      <c r="Y967" s="23"/>
      <c r="Z967" s="23"/>
      <c r="AA967" s="23"/>
      <c r="AG967" s="23"/>
      <c r="AH967" s="23"/>
      <c r="AK967" s="23"/>
    </row>
    <row r="968" spans="14:37" x14ac:dyDescent="0.2">
      <c r="N968" s="23"/>
      <c r="O968" s="23"/>
      <c r="P968" s="23"/>
      <c r="Q968" s="23"/>
      <c r="R968" s="23"/>
      <c r="S968" s="23"/>
      <c r="T968" s="23"/>
      <c r="U968" s="23"/>
      <c r="V968" s="23"/>
      <c r="W968" s="23"/>
      <c r="X968" s="23"/>
      <c r="Y968" s="23"/>
      <c r="Z968" s="23"/>
      <c r="AA968" s="23"/>
      <c r="AG968" s="23"/>
      <c r="AH968" s="23"/>
      <c r="AK968" s="23"/>
    </row>
    <row r="969" spans="14:37" x14ac:dyDescent="0.2">
      <c r="N969" s="23"/>
      <c r="O969" s="23"/>
      <c r="P969" s="23"/>
      <c r="Q969" s="23"/>
      <c r="R969" s="23"/>
      <c r="S969" s="23"/>
      <c r="T969" s="23"/>
      <c r="U969" s="23"/>
      <c r="V969" s="23"/>
      <c r="W969" s="23"/>
      <c r="X969" s="23"/>
      <c r="Y969" s="23"/>
      <c r="Z969" s="23"/>
      <c r="AA969" s="23"/>
      <c r="AG969" s="23"/>
      <c r="AH969" s="23"/>
      <c r="AK969" s="23"/>
    </row>
    <row r="970" spans="14:37" x14ac:dyDescent="0.2">
      <c r="N970" s="23"/>
      <c r="O970" s="23"/>
      <c r="P970" s="23"/>
      <c r="Q970" s="23"/>
      <c r="R970" s="23"/>
      <c r="S970" s="23"/>
      <c r="T970" s="23"/>
      <c r="U970" s="23"/>
      <c r="V970" s="23"/>
      <c r="W970" s="23"/>
      <c r="X970" s="23"/>
      <c r="Y970" s="23"/>
      <c r="Z970" s="23"/>
      <c r="AA970" s="23"/>
      <c r="AG970" s="23"/>
      <c r="AH970" s="23"/>
      <c r="AK970" s="23"/>
    </row>
    <row r="971" spans="14:37" x14ac:dyDescent="0.2">
      <c r="N971" s="23"/>
      <c r="O971" s="23"/>
      <c r="P971" s="23"/>
      <c r="Q971" s="23"/>
      <c r="R971" s="23"/>
      <c r="S971" s="23"/>
      <c r="T971" s="23"/>
      <c r="U971" s="23"/>
      <c r="V971" s="23"/>
      <c r="W971" s="23"/>
      <c r="X971" s="23"/>
      <c r="Y971" s="23"/>
      <c r="Z971" s="23"/>
      <c r="AA971" s="23"/>
      <c r="AG971" s="23"/>
      <c r="AH971" s="23"/>
      <c r="AK971" s="23"/>
    </row>
    <row r="972" spans="14:37" x14ac:dyDescent="0.2">
      <c r="N972" s="23"/>
      <c r="O972" s="23"/>
      <c r="P972" s="23"/>
      <c r="Q972" s="23"/>
      <c r="R972" s="23"/>
      <c r="S972" s="23"/>
      <c r="T972" s="23"/>
      <c r="U972" s="23"/>
      <c r="V972" s="23"/>
      <c r="W972" s="23"/>
      <c r="X972" s="23"/>
      <c r="Y972" s="23"/>
      <c r="Z972" s="23"/>
      <c r="AA972" s="23"/>
      <c r="AG972" s="23"/>
      <c r="AH972" s="23"/>
      <c r="AK972" s="23"/>
    </row>
    <row r="973" spans="14:37" x14ac:dyDescent="0.2">
      <c r="N973" s="23"/>
      <c r="O973" s="23"/>
      <c r="P973" s="23"/>
      <c r="Q973" s="23"/>
      <c r="R973" s="23"/>
      <c r="S973" s="23"/>
      <c r="T973" s="23"/>
      <c r="U973" s="23"/>
      <c r="V973" s="23"/>
      <c r="W973" s="23"/>
      <c r="X973" s="23"/>
      <c r="Y973" s="23"/>
      <c r="Z973" s="23"/>
      <c r="AA973" s="23"/>
      <c r="AG973" s="23"/>
      <c r="AH973" s="23"/>
      <c r="AK973" s="23"/>
    </row>
    <row r="974" spans="14:37" x14ac:dyDescent="0.2">
      <c r="N974" s="23"/>
      <c r="O974" s="23"/>
      <c r="P974" s="23"/>
      <c r="Q974" s="23"/>
      <c r="R974" s="23"/>
      <c r="S974" s="23"/>
      <c r="T974" s="23"/>
      <c r="U974" s="23"/>
      <c r="V974" s="23"/>
      <c r="W974" s="23"/>
      <c r="X974" s="23"/>
      <c r="Y974" s="23"/>
      <c r="Z974" s="23"/>
      <c r="AA974" s="23"/>
      <c r="AG974" s="23"/>
      <c r="AH974" s="23"/>
      <c r="AK974" s="23"/>
    </row>
    <row r="975" spans="14:37" x14ac:dyDescent="0.2">
      <c r="N975" s="23"/>
      <c r="O975" s="23"/>
      <c r="P975" s="23"/>
      <c r="Q975" s="23"/>
      <c r="R975" s="23"/>
      <c r="S975" s="23"/>
      <c r="T975" s="23"/>
      <c r="U975" s="23"/>
      <c r="V975" s="23"/>
      <c r="W975" s="23"/>
      <c r="X975" s="23"/>
      <c r="Y975" s="23"/>
      <c r="Z975" s="23"/>
      <c r="AA975" s="23"/>
      <c r="AG975" s="23"/>
      <c r="AH975" s="23"/>
      <c r="AK975" s="23"/>
    </row>
    <row r="976" spans="14:37" x14ac:dyDescent="0.2">
      <c r="N976" s="23"/>
      <c r="O976" s="23"/>
      <c r="P976" s="23"/>
      <c r="Q976" s="23"/>
      <c r="R976" s="23"/>
      <c r="S976" s="23"/>
      <c r="T976" s="23"/>
      <c r="U976" s="23"/>
      <c r="V976" s="23"/>
      <c r="W976" s="23"/>
      <c r="X976" s="23"/>
      <c r="Y976" s="23"/>
      <c r="Z976" s="23"/>
      <c r="AA976" s="23"/>
      <c r="AG976" s="23"/>
      <c r="AH976" s="23"/>
      <c r="AK976" s="23"/>
    </row>
    <row r="977" spans="14:37" x14ac:dyDescent="0.2">
      <c r="N977" s="23"/>
      <c r="O977" s="23"/>
      <c r="P977" s="23"/>
      <c r="Q977" s="23"/>
      <c r="R977" s="23"/>
      <c r="S977" s="23"/>
      <c r="T977" s="23"/>
      <c r="U977" s="23"/>
      <c r="V977" s="23"/>
      <c r="W977" s="23"/>
      <c r="X977" s="23"/>
      <c r="Y977" s="23"/>
      <c r="Z977" s="23"/>
      <c r="AA977" s="23"/>
      <c r="AG977" s="23"/>
      <c r="AH977" s="23"/>
      <c r="AK977" s="23"/>
    </row>
    <row r="978" spans="14:37" x14ac:dyDescent="0.2">
      <c r="N978" s="23"/>
      <c r="O978" s="23"/>
      <c r="P978" s="23"/>
      <c r="Q978" s="23"/>
      <c r="R978" s="23"/>
      <c r="S978" s="23"/>
      <c r="T978" s="23"/>
      <c r="U978" s="23"/>
      <c r="V978" s="23"/>
      <c r="W978" s="23"/>
      <c r="X978" s="23"/>
      <c r="Y978" s="23"/>
      <c r="Z978" s="23"/>
      <c r="AA978" s="23"/>
      <c r="AG978" s="23"/>
      <c r="AH978" s="23"/>
      <c r="AK978" s="23"/>
    </row>
    <row r="979" spans="14:37" x14ac:dyDescent="0.2">
      <c r="N979" s="23"/>
      <c r="O979" s="23"/>
      <c r="P979" s="23"/>
      <c r="Q979" s="23"/>
      <c r="R979" s="23"/>
      <c r="S979" s="23"/>
      <c r="T979" s="23"/>
      <c r="U979" s="23"/>
      <c r="V979" s="23"/>
      <c r="W979" s="23"/>
      <c r="X979" s="23"/>
      <c r="Y979" s="23"/>
      <c r="Z979" s="23"/>
      <c r="AA979" s="23"/>
      <c r="AG979" s="23"/>
      <c r="AH979" s="23"/>
      <c r="AK979" s="23"/>
    </row>
    <row r="980" spans="14:37" x14ac:dyDescent="0.2">
      <c r="N980" s="23"/>
      <c r="O980" s="23"/>
      <c r="P980" s="23"/>
      <c r="Q980" s="23"/>
      <c r="R980" s="23"/>
      <c r="S980" s="23"/>
      <c r="T980" s="23"/>
      <c r="U980" s="23"/>
      <c r="V980" s="23"/>
      <c r="W980" s="23"/>
      <c r="X980" s="23"/>
      <c r="Y980" s="23"/>
      <c r="Z980" s="23"/>
      <c r="AA980" s="23"/>
      <c r="AG980" s="23"/>
      <c r="AH980" s="23"/>
      <c r="AK980" s="23"/>
    </row>
    <row r="981" spans="14:37" x14ac:dyDescent="0.2">
      <c r="N981" s="23"/>
      <c r="O981" s="23"/>
      <c r="P981" s="23"/>
      <c r="Q981" s="23"/>
      <c r="R981" s="23"/>
      <c r="S981" s="23"/>
      <c r="T981" s="23"/>
      <c r="U981" s="23"/>
      <c r="V981" s="23"/>
      <c r="W981" s="23"/>
      <c r="X981" s="23"/>
      <c r="Y981" s="23"/>
      <c r="Z981" s="23"/>
      <c r="AA981" s="23"/>
      <c r="AG981" s="23"/>
      <c r="AH981" s="23"/>
      <c r="AK981" s="23"/>
    </row>
    <row r="982" spans="14:37" x14ac:dyDescent="0.2">
      <c r="N982" s="23"/>
      <c r="O982" s="23"/>
      <c r="P982" s="23"/>
      <c r="Q982" s="23"/>
      <c r="R982" s="23"/>
      <c r="S982" s="23"/>
      <c r="T982" s="23"/>
      <c r="U982" s="23"/>
      <c r="V982" s="23"/>
      <c r="W982" s="23"/>
      <c r="X982" s="23"/>
      <c r="Y982" s="23"/>
      <c r="Z982" s="23"/>
      <c r="AA982" s="23"/>
      <c r="AG982" s="23"/>
      <c r="AH982" s="23"/>
      <c r="AK982" s="23"/>
    </row>
    <row r="983" spans="14:37" x14ac:dyDescent="0.2">
      <c r="N983" s="23"/>
      <c r="O983" s="23"/>
      <c r="P983" s="23"/>
      <c r="Q983" s="23"/>
      <c r="R983" s="23"/>
      <c r="S983" s="23"/>
      <c r="T983" s="23"/>
      <c r="U983" s="23"/>
      <c r="V983" s="23"/>
      <c r="W983" s="23"/>
      <c r="X983" s="23"/>
      <c r="Y983" s="23"/>
      <c r="Z983" s="23"/>
      <c r="AA983" s="23"/>
      <c r="AG983" s="23"/>
      <c r="AH983" s="23"/>
      <c r="AK983" s="23"/>
    </row>
    <row r="984" spans="14:37" x14ac:dyDescent="0.2">
      <c r="N984" s="23"/>
      <c r="O984" s="23"/>
      <c r="P984" s="23"/>
      <c r="Q984" s="23"/>
      <c r="R984" s="23"/>
      <c r="S984" s="23"/>
      <c r="T984" s="23"/>
      <c r="U984" s="23"/>
      <c r="V984" s="23"/>
      <c r="W984" s="23"/>
      <c r="X984" s="23"/>
      <c r="Y984" s="23"/>
      <c r="Z984" s="23"/>
      <c r="AA984" s="23"/>
      <c r="AG984" s="23"/>
      <c r="AH984" s="23"/>
      <c r="AK984" s="23"/>
    </row>
    <row r="985" spans="14:37" x14ac:dyDescent="0.2">
      <c r="N985" s="23"/>
      <c r="O985" s="23"/>
      <c r="P985" s="23"/>
      <c r="Q985" s="23"/>
      <c r="R985" s="23"/>
      <c r="S985" s="23"/>
      <c r="T985" s="23"/>
      <c r="U985" s="23"/>
      <c r="V985" s="23"/>
      <c r="W985" s="23"/>
      <c r="X985" s="23"/>
      <c r="Y985" s="23"/>
      <c r="Z985" s="23"/>
      <c r="AA985" s="23"/>
      <c r="AG985" s="23"/>
      <c r="AH985" s="23"/>
      <c r="AK985" s="23"/>
    </row>
    <row r="986" spans="14:37" x14ac:dyDescent="0.2">
      <c r="N986" s="23"/>
      <c r="O986" s="23"/>
      <c r="P986" s="23"/>
      <c r="Q986" s="23"/>
      <c r="R986" s="23"/>
      <c r="S986" s="23"/>
      <c r="T986" s="23"/>
      <c r="U986" s="23"/>
      <c r="V986" s="23"/>
      <c r="W986" s="23"/>
      <c r="X986" s="23"/>
      <c r="Y986" s="23"/>
      <c r="Z986" s="23"/>
      <c r="AA986" s="23"/>
      <c r="AG986" s="23"/>
      <c r="AH986" s="23"/>
      <c r="AK986" s="23"/>
    </row>
    <row r="987" spans="14:37" x14ac:dyDescent="0.2">
      <c r="N987" s="23"/>
      <c r="O987" s="23"/>
      <c r="P987" s="23"/>
      <c r="Q987" s="23"/>
      <c r="R987" s="23"/>
      <c r="S987" s="23"/>
      <c r="T987" s="23"/>
      <c r="U987" s="23"/>
      <c r="V987" s="23"/>
      <c r="W987" s="23"/>
      <c r="X987" s="23"/>
      <c r="Y987" s="23"/>
      <c r="Z987" s="23"/>
      <c r="AA987" s="23"/>
      <c r="AG987" s="23"/>
      <c r="AH987" s="23"/>
      <c r="AK987" s="23"/>
    </row>
    <row r="988" spans="14:37" x14ac:dyDescent="0.2">
      <c r="N988" s="23"/>
      <c r="O988" s="23"/>
      <c r="P988" s="23"/>
      <c r="Q988" s="23"/>
      <c r="R988" s="23"/>
      <c r="S988" s="23"/>
      <c r="T988" s="23"/>
      <c r="U988" s="23"/>
      <c r="V988" s="23"/>
      <c r="W988" s="23"/>
      <c r="X988" s="23"/>
      <c r="Y988" s="23"/>
      <c r="Z988" s="23"/>
      <c r="AA988" s="23"/>
      <c r="AG988" s="23"/>
      <c r="AH988" s="23"/>
      <c r="AK988" s="23"/>
    </row>
    <row r="989" spans="14:37" x14ac:dyDescent="0.2">
      <c r="N989" s="23"/>
      <c r="O989" s="23"/>
      <c r="P989" s="23"/>
      <c r="Q989" s="23"/>
      <c r="R989" s="23"/>
      <c r="S989" s="23"/>
      <c r="T989" s="23"/>
      <c r="U989" s="23"/>
      <c r="V989" s="23"/>
      <c r="W989" s="23"/>
      <c r="X989" s="23"/>
      <c r="Y989" s="23"/>
      <c r="Z989" s="23"/>
      <c r="AA989" s="23"/>
      <c r="AG989" s="23"/>
      <c r="AH989" s="23"/>
      <c r="AK989" s="23"/>
    </row>
    <row r="990" spans="14:37" x14ac:dyDescent="0.2">
      <c r="N990" s="23"/>
      <c r="O990" s="23"/>
      <c r="P990" s="23"/>
      <c r="Q990" s="23"/>
      <c r="R990" s="23"/>
      <c r="S990" s="23"/>
      <c r="T990" s="23"/>
      <c r="U990" s="23"/>
      <c r="V990" s="23"/>
      <c r="W990" s="23"/>
      <c r="X990" s="23"/>
      <c r="Y990" s="23"/>
      <c r="Z990" s="23"/>
      <c r="AA990" s="23"/>
      <c r="AG990" s="23"/>
      <c r="AH990" s="23"/>
      <c r="AK990" s="23"/>
    </row>
    <row r="991" spans="14:37" x14ac:dyDescent="0.2">
      <c r="N991" s="23"/>
      <c r="O991" s="23"/>
      <c r="P991" s="23"/>
      <c r="Q991" s="23"/>
      <c r="R991" s="23"/>
      <c r="S991" s="23"/>
      <c r="T991" s="23"/>
      <c r="U991" s="23"/>
      <c r="V991" s="23"/>
      <c r="W991" s="23"/>
      <c r="X991" s="23"/>
      <c r="Y991" s="23"/>
      <c r="Z991" s="23"/>
      <c r="AA991" s="23"/>
      <c r="AG991" s="23"/>
      <c r="AH991" s="23"/>
      <c r="AK991" s="23"/>
    </row>
    <row r="992" spans="14:37" x14ac:dyDescent="0.2">
      <c r="N992" s="23"/>
      <c r="O992" s="23"/>
      <c r="P992" s="23"/>
      <c r="Q992" s="23"/>
      <c r="R992" s="23"/>
      <c r="S992" s="23"/>
      <c r="T992" s="23"/>
      <c r="U992" s="23"/>
      <c r="V992" s="23"/>
      <c r="W992" s="23"/>
      <c r="X992" s="23"/>
      <c r="Y992" s="23"/>
      <c r="Z992" s="23"/>
      <c r="AA992" s="23"/>
      <c r="AG992" s="23"/>
      <c r="AH992" s="23"/>
      <c r="AK992" s="23"/>
    </row>
    <row r="993" spans="14:37" x14ac:dyDescent="0.2">
      <c r="N993" s="23"/>
      <c r="O993" s="23"/>
      <c r="P993" s="23"/>
      <c r="Q993" s="23"/>
      <c r="R993" s="23"/>
      <c r="S993" s="23"/>
      <c r="T993" s="23"/>
      <c r="U993" s="23"/>
      <c r="V993" s="23"/>
      <c r="W993" s="23"/>
      <c r="X993" s="23"/>
      <c r="Y993" s="23"/>
      <c r="Z993" s="23"/>
      <c r="AA993" s="23"/>
      <c r="AG993" s="23"/>
      <c r="AH993" s="23"/>
      <c r="AK993" s="23"/>
    </row>
    <row r="994" spans="14:37" x14ac:dyDescent="0.2">
      <c r="N994" s="23"/>
      <c r="O994" s="23"/>
      <c r="P994" s="23"/>
      <c r="Q994" s="23"/>
      <c r="R994" s="23"/>
      <c r="S994" s="23"/>
      <c r="T994" s="23"/>
      <c r="U994" s="23"/>
      <c r="V994" s="23"/>
      <c r="W994" s="23"/>
      <c r="X994" s="23"/>
      <c r="Y994" s="23"/>
      <c r="Z994" s="23"/>
      <c r="AA994" s="23"/>
      <c r="AG994" s="23"/>
      <c r="AH994" s="23"/>
      <c r="AK994" s="23"/>
    </row>
    <row r="995" spans="14:37" x14ac:dyDescent="0.2">
      <c r="N995" s="23"/>
      <c r="O995" s="23"/>
      <c r="P995" s="23"/>
      <c r="Q995" s="23"/>
      <c r="R995" s="23"/>
      <c r="S995" s="23"/>
      <c r="T995" s="23"/>
      <c r="U995" s="23"/>
      <c r="V995" s="23"/>
      <c r="W995" s="23"/>
      <c r="X995" s="23"/>
      <c r="Y995" s="23"/>
      <c r="Z995" s="23"/>
      <c r="AA995" s="23"/>
      <c r="AG995" s="23"/>
      <c r="AH995" s="23"/>
      <c r="AK995" s="23"/>
    </row>
    <row r="996" spans="14:37" x14ac:dyDescent="0.2">
      <c r="N996" s="23"/>
      <c r="O996" s="23"/>
      <c r="P996" s="23"/>
      <c r="Q996" s="23"/>
      <c r="R996" s="23"/>
      <c r="S996" s="23"/>
      <c r="T996" s="23"/>
      <c r="U996" s="23"/>
      <c r="V996" s="23"/>
      <c r="W996" s="23"/>
      <c r="X996" s="23"/>
      <c r="Y996" s="23"/>
      <c r="Z996" s="23"/>
      <c r="AA996" s="23"/>
      <c r="AG996" s="23"/>
      <c r="AH996" s="23"/>
      <c r="AK996" s="23"/>
    </row>
    <row r="997" spans="14:37" x14ac:dyDescent="0.2">
      <c r="N997" s="23"/>
      <c r="O997" s="23"/>
      <c r="P997" s="23"/>
      <c r="Q997" s="23"/>
      <c r="R997" s="23"/>
      <c r="S997" s="23"/>
      <c r="T997" s="23"/>
      <c r="U997" s="23"/>
      <c r="V997" s="23"/>
      <c r="W997" s="23"/>
      <c r="X997" s="23"/>
      <c r="Y997" s="23"/>
      <c r="Z997" s="23"/>
      <c r="AA997" s="23"/>
      <c r="AG997" s="23"/>
      <c r="AH997" s="23"/>
      <c r="AK997" s="23"/>
    </row>
    <row r="998" spans="14:37" x14ac:dyDescent="0.2">
      <c r="N998" s="23"/>
      <c r="O998" s="23"/>
      <c r="P998" s="23"/>
      <c r="Q998" s="23"/>
      <c r="R998" s="23"/>
      <c r="S998" s="23"/>
      <c r="T998" s="23"/>
      <c r="U998" s="23"/>
      <c r="V998" s="23"/>
      <c r="W998" s="23"/>
      <c r="X998" s="23"/>
      <c r="Y998" s="23"/>
      <c r="Z998" s="23"/>
      <c r="AA998" s="23"/>
      <c r="AG998" s="23"/>
      <c r="AH998" s="23"/>
      <c r="AK998" s="23"/>
    </row>
    <row r="999" spans="14:37" x14ac:dyDescent="0.2">
      <c r="N999" s="23"/>
      <c r="O999" s="23"/>
      <c r="P999" s="23"/>
      <c r="Q999" s="23"/>
      <c r="R999" s="23"/>
      <c r="S999" s="23"/>
      <c r="T999" s="23"/>
      <c r="U999" s="23"/>
      <c r="V999" s="23"/>
      <c r="W999" s="23"/>
      <c r="X999" s="23"/>
      <c r="Y999" s="23"/>
      <c r="Z999" s="23"/>
      <c r="AA999" s="23"/>
      <c r="AG999" s="23"/>
      <c r="AH999" s="23"/>
      <c r="AK999" s="23"/>
    </row>
    <row r="1000" spans="14:37" x14ac:dyDescent="0.2">
      <c r="N1000" s="23"/>
      <c r="O1000" s="23"/>
      <c r="P1000" s="23"/>
      <c r="Q1000" s="23"/>
      <c r="R1000" s="23"/>
      <c r="S1000" s="23"/>
      <c r="T1000" s="23"/>
      <c r="U1000" s="23"/>
      <c r="V1000" s="23"/>
      <c r="W1000" s="23"/>
      <c r="X1000" s="23"/>
      <c r="Y1000" s="23"/>
      <c r="Z1000" s="23"/>
      <c r="AA1000" s="23"/>
      <c r="AG1000" s="23"/>
      <c r="AH1000" s="23"/>
      <c r="AK1000" s="23"/>
    </row>
    <row r="1001" spans="14:37" x14ac:dyDescent="0.2">
      <c r="N1001" s="23"/>
      <c r="O1001" s="23"/>
      <c r="P1001" s="23"/>
      <c r="Q1001" s="23"/>
      <c r="R1001" s="23"/>
      <c r="S1001" s="23"/>
      <c r="T1001" s="23"/>
      <c r="U1001" s="23"/>
      <c r="V1001" s="23"/>
      <c r="W1001" s="23"/>
      <c r="X1001" s="23"/>
      <c r="Y1001" s="23"/>
      <c r="Z1001" s="23"/>
      <c r="AA1001" s="23"/>
      <c r="AG1001" s="23"/>
      <c r="AH1001" s="23"/>
      <c r="AK1001" s="23"/>
    </row>
    <row r="1002" spans="14:37" x14ac:dyDescent="0.2">
      <c r="N1002" s="23"/>
      <c r="O1002" s="23"/>
      <c r="P1002" s="23"/>
      <c r="Q1002" s="23"/>
      <c r="R1002" s="23"/>
      <c r="S1002" s="23"/>
      <c r="T1002" s="23"/>
      <c r="U1002" s="23"/>
      <c r="V1002" s="23"/>
      <c r="W1002" s="23"/>
      <c r="X1002" s="23"/>
      <c r="Y1002" s="23"/>
      <c r="Z1002" s="23"/>
      <c r="AA1002" s="23"/>
      <c r="AG1002" s="23"/>
      <c r="AH1002" s="23"/>
      <c r="AK1002" s="23"/>
    </row>
    <row r="1003" spans="14:37" x14ac:dyDescent="0.2">
      <c r="N1003" s="23"/>
      <c r="O1003" s="23"/>
      <c r="P1003" s="23"/>
      <c r="Q1003" s="23"/>
      <c r="R1003" s="23"/>
      <c r="S1003" s="23"/>
      <c r="T1003" s="23"/>
      <c r="U1003" s="23"/>
      <c r="V1003" s="23"/>
      <c r="W1003" s="23"/>
      <c r="X1003" s="23"/>
      <c r="Y1003" s="23"/>
      <c r="Z1003" s="23"/>
      <c r="AA1003" s="23"/>
      <c r="AG1003" s="23"/>
      <c r="AH1003" s="23"/>
      <c r="AK1003" s="23"/>
    </row>
    <row r="1004" spans="14:37" x14ac:dyDescent="0.2">
      <c r="N1004" s="23"/>
      <c r="O1004" s="23"/>
      <c r="P1004" s="23"/>
      <c r="Q1004" s="23"/>
      <c r="R1004" s="23"/>
      <c r="S1004" s="23"/>
      <c r="T1004" s="23"/>
      <c r="U1004" s="23"/>
      <c r="V1004" s="23"/>
      <c r="W1004" s="23"/>
      <c r="X1004" s="23"/>
      <c r="Y1004" s="23"/>
      <c r="Z1004" s="23"/>
      <c r="AA1004" s="23"/>
      <c r="AG1004" s="23"/>
      <c r="AH1004" s="23"/>
      <c r="AK1004" s="23"/>
    </row>
    <row r="1005" spans="14:37" x14ac:dyDescent="0.2">
      <c r="N1005" s="23"/>
      <c r="O1005" s="23"/>
      <c r="P1005" s="23"/>
      <c r="Q1005" s="23"/>
      <c r="R1005" s="23"/>
      <c r="S1005" s="23"/>
      <c r="T1005" s="23"/>
      <c r="U1005" s="23"/>
      <c r="V1005" s="23"/>
      <c r="W1005" s="23"/>
      <c r="X1005" s="23"/>
      <c r="Y1005" s="23"/>
      <c r="Z1005" s="23"/>
      <c r="AA1005" s="23"/>
      <c r="AG1005" s="23"/>
      <c r="AH1005" s="23"/>
      <c r="AK1005" s="23"/>
    </row>
    <row r="1006" spans="14:37" x14ac:dyDescent="0.2">
      <c r="N1006" s="23"/>
      <c r="O1006" s="23"/>
      <c r="P1006" s="23"/>
      <c r="Q1006" s="23"/>
      <c r="R1006" s="23"/>
      <c r="S1006" s="23"/>
      <c r="T1006" s="23"/>
      <c r="U1006" s="23"/>
      <c r="V1006" s="23"/>
      <c r="W1006" s="23"/>
      <c r="X1006" s="23"/>
      <c r="Y1006" s="23"/>
      <c r="Z1006" s="23"/>
      <c r="AA1006" s="23"/>
      <c r="AG1006" s="23"/>
      <c r="AH1006" s="23"/>
      <c r="AK1006" s="23"/>
    </row>
    <row r="1007" spans="14:37" x14ac:dyDescent="0.2">
      <c r="N1007" s="23"/>
      <c r="O1007" s="23"/>
      <c r="P1007" s="23"/>
      <c r="Q1007" s="23"/>
      <c r="R1007" s="23"/>
      <c r="S1007" s="23"/>
      <c r="T1007" s="23"/>
      <c r="U1007" s="23"/>
      <c r="V1007" s="23"/>
      <c r="W1007" s="23"/>
      <c r="X1007" s="23"/>
      <c r="Y1007" s="23"/>
      <c r="Z1007" s="23"/>
      <c r="AA1007" s="23"/>
      <c r="AG1007" s="23"/>
      <c r="AH1007" s="23"/>
      <c r="AK1007" s="23"/>
    </row>
    <row r="1008" spans="14:37" x14ac:dyDescent="0.2">
      <c r="N1008" s="23"/>
      <c r="O1008" s="23"/>
      <c r="P1008" s="23"/>
      <c r="Q1008" s="23"/>
      <c r="R1008" s="23"/>
      <c r="S1008" s="23"/>
      <c r="T1008" s="23"/>
      <c r="U1008" s="23"/>
      <c r="V1008" s="23"/>
      <c r="W1008" s="23"/>
      <c r="X1008" s="23"/>
      <c r="Y1008" s="23"/>
      <c r="Z1008" s="23"/>
      <c r="AA1008" s="23"/>
      <c r="AG1008" s="23"/>
      <c r="AH1008" s="23"/>
      <c r="AK1008" s="23"/>
    </row>
    <row r="1009" spans="14:37" x14ac:dyDescent="0.2">
      <c r="N1009" s="23"/>
      <c r="O1009" s="23"/>
      <c r="P1009" s="23"/>
      <c r="Q1009" s="23"/>
      <c r="R1009" s="23"/>
      <c r="S1009" s="23"/>
      <c r="T1009" s="23"/>
      <c r="U1009" s="23"/>
      <c r="V1009" s="23"/>
      <c r="W1009" s="23"/>
      <c r="X1009" s="23"/>
      <c r="Y1009" s="23"/>
      <c r="Z1009" s="23"/>
      <c r="AA1009" s="23"/>
      <c r="AG1009" s="23"/>
      <c r="AH1009" s="23"/>
      <c r="AK1009" s="23"/>
    </row>
    <row r="1010" spans="14:37" x14ac:dyDescent="0.2">
      <c r="N1010" s="23"/>
      <c r="O1010" s="23"/>
      <c r="P1010" s="23"/>
      <c r="Q1010" s="23"/>
      <c r="R1010" s="23"/>
      <c r="S1010" s="23"/>
      <c r="T1010" s="23"/>
      <c r="U1010" s="23"/>
      <c r="V1010" s="23"/>
      <c r="W1010" s="23"/>
      <c r="X1010" s="23"/>
      <c r="Y1010" s="23"/>
      <c r="Z1010" s="23"/>
      <c r="AA1010" s="23"/>
      <c r="AG1010" s="23"/>
      <c r="AH1010" s="23"/>
      <c r="AK1010" s="23"/>
    </row>
    <row r="1011" spans="14:37" x14ac:dyDescent="0.2">
      <c r="N1011" s="23"/>
      <c r="O1011" s="23"/>
      <c r="P1011" s="23"/>
      <c r="Q1011" s="23"/>
      <c r="R1011" s="23"/>
      <c r="S1011" s="23"/>
      <c r="T1011" s="23"/>
      <c r="U1011" s="23"/>
      <c r="V1011" s="23"/>
      <c r="W1011" s="23"/>
      <c r="X1011" s="23"/>
      <c r="Y1011" s="23"/>
      <c r="Z1011" s="23"/>
      <c r="AA1011" s="23"/>
      <c r="AG1011" s="23"/>
      <c r="AH1011" s="23"/>
      <c r="AK1011" s="23"/>
    </row>
    <row r="1012" spans="14:37" x14ac:dyDescent="0.2">
      <c r="N1012" s="23"/>
      <c r="O1012" s="23"/>
      <c r="P1012" s="23"/>
      <c r="Q1012" s="23"/>
      <c r="R1012" s="23"/>
      <c r="S1012" s="23"/>
      <c r="T1012" s="23"/>
      <c r="U1012" s="23"/>
      <c r="V1012" s="23"/>
      <c r="W1012" s="23"/>
      <c r="X1012" s="23"/>
      <c r="Y1012" s="23"/>
      <c r="Z1012" s="23"/>
      <c r="AA1012" s="23"/>
      <c r="AG1012" s="23"/>
      <c r="AH1012" s="23"/>
      <c r="AK1012" s="23"/>
    </row>
    <row r="1013" spans="14:37" x14ac:dyDescent="0.2">
      <c r="N1013" s="23"/>
      <c r="O1013" s="23"/>
      <c r="P1013" s="23"/>
      <c r="Q1013" s="23"/>
      <c r="R1013" s="23"/>
      <c r="S1013" s="23"/>
      <c r="T1013" s="23"/>
      <c r="U1013" s="23"/>
      <c r="V1013" s="23"/>
      <c r="W1013" s="23"/>
      <c r="X1013" s="23"/>
      <c r="Y1013" s="23"/>
      <c r="Z1013" s="23"/>
      <c r="AA1013" s="23"/>
      <c r="AG1013" s="23"/>
      <c r="AH1013" s="23"/>
      <c r="AK1013" s="23"/>
    </row>
    <row r="1014" spans="14:37" x14ac:dyDescent="0.2">
      <c r="N1014" s="23"/>
      <c r="O1014" s="23"/>
      <c r="P1014" s="23"/>
      <c r="Q1014" s="23"/>
      <c r="R1014" s="23"/>
      <c r="S1014" s="23"/>
      <c r="T1014" s="23"/>
      <c r="U1014" s="23"/>
      <c r="V1014" s="23"/>
      <c r="W1014" s="23"/>
      <c r="X1014" s="23"/>
      <c r="Y1014" s="23"/>
      <c r="Z1014" s="23"/>
      <c r="AA1014" s="23"/>
      <c r="AG1014" s="23"/>
      <c r="AH1014" s="23"/>
      <c r="AK1014" s="23"/>
    </row>
    <row r="1015" spans="14:37" x14ac:dyDescent="0.2">
      <c r="N1015" s="23"/>
      <c r="O1015" s="23"/>
      <c r="P1015" s="23"/>
      <c r="Q1015" s="23"/>
      <c r="R1015" s="23"/>
      <c r="S1015" s="23"/>
      <c r="T1015" s="23"/>
      <c r="U1015" s="23"/>
      <c r="V1015" s="23"/>
      <c r="W1015" s="23"/>
      <c r="X1015" s="23"/>
      <c r="Y1015" s="23"/>
      <c r="Z1015" s="23"/>
      <c r="AA1015" s="23"/>
      <c r="AG1015" s="23"/>
      <c r="AH1015" s="23"/>
      <c r="AK1015" s="23"/>
    </row>
    <row r="1016" spans="14:37" x14ac:dyDescent="0.2">
      <c r="N1016" s="23"/>
      <c r="O1016" s="23"/>
      <c r="P1016" s="23"/>
      <c r="Q1016" s="23"/>
      <c r="R1016" s="23"/>
      <c r="S1016" s="23"/>
      <c r="T1016" s="23"/>
      <c r="U1016" s="23"/>
      <c r="V1016" s="23"/>
      <c r="W1016" s="23"/>
      <c r="X1016" s="23"/>
      <c r="Y1016" s="23"/>
      <c r="Z1016" s="23"/>
      <c r="AA1016" s="23"/>
      <c r="AG1016" s="23"/>
      <c r="AH1016" s="23"/>
      <c r="AK1016" s="23"/>
    </row>
    <row r="1017" spans="14:37" x14ac:dyDescent="0.2">
      <c r="N1017" s="23"/>
      <c r="O1017" s="23"/>
      <c r="P1017" s="23"/>
      <c r="Q1017" s="23"/>
      <c r="R1017" s="23"/>
      <c r="S1017" s="23"/>
      <c r="T1017" s="23"/>
      <c r="U1017" s="23"/>
      <c r="V1017" s="23"/>
      <c r="W1017" s="23"/>
      <c r="X1017" s="23"/>
      <c r="Y1017" s="23"/>
      <c r="Z1017" s="23"/>
      <c r="AA1017" s="23"/>
      <c r="AG1017" s="23"/>
      <c r="AH1017" s="23"/>
      <c r="AK1017" s="23"/>
    </row>
    <row r="1018" spans="14:37" x14ac:dyDescent="0.2">
      <c r="N1018" s="23"/>
      <c r="O1018" s="23"/>
      <c r="P1018" s="23"/>
      <c r="Q1018" s="23"/>
      <c r="R1018" s="23"/>
      <c r="S1018" s="23"/>
      <c r="T1018" s="23"/>
      <c r="U1018" s="23"/>
      <c r="V1018" s="23"/>
      <c r="W1018" s="23"/>
      <c r="X1018" s="23"/>
      <c r="Y1018" s="23"/>
      <c r="Z1018" s="23"/>
      <c r="AA1018" s="23"/>
      <c r="AG1018" s="23"/>
      <c r="AH1018" s="23"/>
      <c r="AK1018" s="23"/>
    </row>
    <row r="1019" spans="14:37" x14ac:dyDescent="0.2">
      <c r="N1019" s="23"/>
      <c r="O1019" s="23"/>
      <c r="P1019" s="23"/>
      <c r="Q1019" s="23"/>
      <c r="R1019" s="23"/>
      <c r="S1019" s="23"/>
      <c r="T1019" s="23"/>
      <c r="U1019" s="23"/>
      <c r="V1019" s="23"/>
      <c r="W1019" s="23"/>
      <c r="X1019" s="23"/>
      <c r="Y1019" s="23"/>
      <c r="Z1019" s="23"/>
      <c r="AA1019" s="23"/>
      <c r="AG1019" s="23"/>
      <c r="AH1019" s="23"/>
      <c r="AK1019" s="23"/>
    </row>
    <row r="1020" spans="14:37" x14ac:dyDescent="0.2">
      <c r="N1020" s="23"/>
      <c r="O1020" s="23"/>
      <c r="P1020" s="23"/>
      <c r="Q1020" s="23"/>
      <c r="R1020" s="23"/>
      <c r="S1020" s="23"/>
      <c r="T1020" s="23"/>
      <c r="U1020" s="23"/>
      <c r="V1020" s="23"/>
      <c r="W1020" s="23"/>
      <c r="X1020" s="23"/>
      <c r="Y1020" s="23"/>
      <c r="Z1020" s="23"/>
      <c r="AA1020" s="23"/>
      <c r="AG1020" s="23"/>
      <c r="AH1020" s="23"/>
      <c r="AK1020" s="23"/>
    </row>
    <row r="1021" spans="14:37" x14ac:dyDescent="0.2">
      <c r="N1021" s="23"/>
      <c r="O1021" s="23"/>
      <c r="P1021" s="23"/>
      <c r="Q1021" s="23"/>
      <c r="R1021" s="23"/>
      <c r="S1021" s="23"/>
      <c r="T1021" s="23"/>
      <c r="U1021" s="23"/>
      <c r="V1021" s="23"/>
      <c r="W1021" s="23"/>
      <c r="X1021" s="23"/>
      <c r="Y1021" s="23"/>
      <c r="Z1021" s="23"/>
      <c r="AA1021" s="23"/>
      <c r="AG1021" s="23"/>
      <c r="AH1021" s="23"/>
      <c r="AK1021" s="23"/>
    </row>
    <row r="1022" spans="14:37" x14ac:dyDescent="0.2">
      <c r="N1022" s="23"/>
      <c r="O1022" s="23"/>
      <c r="P1022" s="23"/>
      <c r="Q1022" s="23"/>
      <c r="R1022" s="23"/>
      <c r="S1022" s="23"/>
      <c r="T1022" s="23"/>
      <c r="U1022" s="23"/>
      <c r="V1022" s="23"/>
      <c r="W1022" s="23"/>
      <c r="X1022" s="23"/>
      <c r="Y1022" s="23"/>
      <c r="Z1022" s="23"/>
      <c r="AA1022" s="23"/>
      <c r="AG1022" s="23"/>
      <c r="AH1022" s="23"/>
      <c r="AK1022" s="23"/>
    </row>
    <row r="1023" spans="14:37" x14ac:dyDescent="0.2">
      <c r="N1023" s="23"/>
      <c r="O1023" s="23"/>
      <c r="P1023" s="23"/>
      <c r="Q1023" s="23"/>
      <c r="R1023" s="23"/>
      <c r="S1023" s="23"/>
      <c r="T1023" s="23"/>
      <c r="U1023" s="23"/>
      <c r="V1023" s="23"/>
      <c r="W1023" s="23"/>
      <c r="X1023" s="23"/>
      <c r="Y1023" s="23"/>
      <c r="Z1023" s="23"/>
      <c r="AA1023" s="23"/>
      <c r="AG1023" s="23"/>
      <c r="AH1023" s="23"/>
      <c r="AK1023" s="23"/>
    </row>
    <row r="1024" spans="14:37" x14ac:dyDescent="0.2">
      <c r="N1024" s="23"/>
      <c r="O1024" s="23"/>
      <c r="P1024" s="23"/>
      <c r="Q1024" s="23"/>
      <c r="R1024" s="23"/>
      <c r="S1024" s="23"/>
      <c r="T1024" s="23"/>
      <c r="U1024" s="23"/>
      <c r="V1024" s="23"/>
      <c r="W1024" s="23"/>
      <c r="X1024" s="23"/>
      <c r="Y1024" s="23"/>
      <c r="Z1024" s="23"/>
      <c r="AA1024" s="23"/>
      <c r="AG1024" s="23"/>
      <c r="AH1024" s="23"/>
      <c r="AK1024" s="23"/>
    </row>
    <row r="1025" spans="14:37" x14ac:dyDescent="0.2">
      <c r="N1025" s="23"/>
      <c r="O1025" s="23"/>
      <c r="P1025" s="23"/>
      <c r="Q1025" s="23"/>
      <c r="R1025" s="23"/>
      <c r="S1025" s="23"/>
      <c r="T1025" s="23"/>
      <c r="U1025" s="23"/>
      <c r="V1025" s="23"/>
      <c r="W1025" s="23"/>
      <c r="X1025" s="23"/>
      <c r="Y1025" s="23"/>
      <c r="Z1025" s="23"/>
      <c r="AA1025" s="23"/>
      <c r="AG1025" s="23"/>
      <c r="AH1025" s="23"/>
      <c r="AK1025" s="23"/>
    </row>
    <row r="1026" spans="14:37" x14ac:dyDescent="0.2">
      <c r="N1026" s="23"/>
      <c r="O1026" s="23"/>
      <c r="P1026" s="23"/>
      <c r="Q1026" s="23"/>
      <c r="R1026" s="23"/>
      <c r="S1026" s="23"/>
      <c r="T1026" s="23"/>
      <c r="U1026" s="23"/>
      <c r="V1026" s="23"/>
      <c r="W1026" s="23"/>
      <c r="X1026" s="23"/>
      <c r="Y1026" s="23"/>
      <c r="Z1026" s="23"/>
      <c r="AA1026" s="23"/>
      <c r="AG1026" s="23"/>
      <c r="AH1026" s="23"/>
      <c r="AK1026" s="23"/>
    </row>
    <row r="1027" spans="14:37" x14ac:dyDescent="0.2">
      <c r="N1027" s="23"/>
      <c r="O1027" s="23"/>
      <c r="P1027" s="23"/>
      <c r="Q1027" s="23"/>
      <c r="R1027" s="23"/>
      <c r="S1027" s="23"/>
      <c r="T1027" s="23"/>
      <c r="U1027" s="23"/>
      <c r="V1027" s="23"/>
      <c r="W1027" s="23"/>
      <c r="X1027" s="23"/>
      <c r="Y1027" s="23"/>
      <c r="Z1027" s="23"/>
      <c r="AA1027" s="23"/>
      <c r="AG1027" s="23"/>
      <c r="AH1027" s="23"/>
      <c r="AK1027" s="23"/>
    </row>
    <row r="1028" spans="14:37" x14ac:dyDescent="0.2">
      <c r="N1028" s="23"/>
      <c r="O1028" s="23"/>
      <c r="P1028" s="23"/>
      <c r="Q1028" s="23"/>
      <c r="R1028" s="23"/>
      <c r="S1028" s="23"/>
      <c r="T1028" s="23"/>
      <c r="U1028" s="23"/>
      <c r="V1028" s="23"/>
      <c r="W1028" s="23"/>
      <c r="X1028" s="23"/>
      <c r="Y1028" s="23"/>
      <c r="Z1028" s="23"/>
      <c r="AA1028" s="23"/>
      <c r="AG1028" s="23"/>
      <c r="AH1028" s="23"/>
      <c r="AK1028" s="23"/>
    </row>
    <row r="1029" spans="14:37" x14ac:dyDescent="0.2">
      <c r="N1029" s="23"/>
      <c r="O1029" s="23"/>
      <c r="P1029" s="23"/>
      <c r="Q1029" s="23"/>
      <c r="R1029" s="23"/>
      <c r="S1029" s="23"/>
      <c r="T1029" s="23"/>
      <c r="U1029" s="23"/>
      <c r="V1029" s="23"/>
      <c r="W1029" s="23"/>
      <c r="X1029" s="23"/>
      <c r="Y1029" s="23"/>
      <c r="Z1029" s="23"/>
      <c r="AA1029" s="23"/>
      <c r="AG1029" s="23"/>
      <c r="AH1029" s="23"/>
      <c r="AK1029" s="23"/>
    </row>
    <row r="1030" spans="14:37" x14ac:dyDescent="0.2">
      <c r="N1030" s="23"/>
      <c r="O1030" s="23"/>
      <c r="P1030" s="23"/>
      <c r="Q1030" s="23"/>
      <c r="R1030" s="23"/>
      <c r="S1030" s="23"/>
      <c r="T1030" s="23"/>
      <c r="U1030" s="23"/>
      <c r="V1030" s="23"/>
      <c r="W1030" s="23"/>
      <c r="X1030" s="23"/>
      <c r="Y1030" s="23"/>
      <c r="Z1030" s="23"/>
      <c r="AA1030" s="23"/>
      <c r="AG1030" s="23"/>
      <c r="AH1030" s="23"/>
      <c r="AK1030" s="23"/>
    </row>
    <row r="1031" spans="14:37" x14ac:dyDescent="0.2">
      <c r="N1031" s="23"/>
      <c r="O1031" s="23"/>
      <c r="P1031" s="23"/>
      <c r="Q1031" s="23"/>
      <c r="R1031" s="23"/>
      <c r="S1031" s="23"/>
      <c r="T1031" s="23"/>
      <c r="U1031" s="23"/>
      <c r="V1031" s="23"/>
      <c r="W1031" s="23"/>
      <c r="X1031" s="23"/>
      <c r="Y1031" s="23"/>
      <c r="Z1031" s="23"/>
      <c r="AA1031" s="23"/>
      <c r="AG1031" s="23"/>
      <c r="AH1031" s="23"/>
      <c r="AK1031" s="23"/>
    </row>
    <row r="1032" spans="14:37" x14ac:dyDescent="0.2">
      <c r="N1032" s="23"/>
      <c r="O1032" s="23"/>
      <c r="P1032" s="23"/>
      <c r="Q1032" s="23"/>
      <c r="R1032" s="23"/>
      <c r="S1032" s="23"/>
      <c r="T1032" s="23"/>
      <c r="U1032" s="23"/>
      <c r="V1032" s="23"/>
      <c r="W1032" s="23"/>
      <c r="X1032" s="23"/>
      <c r="Y1032" s="23"/>
      <c r="Z1032" s="23"/>
      <c r="AA1032" s="23"/>
      <c r="AG1032" s="23"/>
      <c r="AH1032" s="23"/>
      <c r="AK1032" s="23"/>
    </row>
    <row r="1033" spans="14:37" x14ac:dyDescent="0.2">
      <c r="N1033" s="23"/>
      <c r="O1033" s="23"/>
      <c r="P1033" s="23"/>
      <c r="Q1033" s="23"/>
      <c r="R1033" s="23"/>
      <c r="S1033" s="23"/>
      <c r="T1033" s="23"/>
      <c r="U1033" s="23"/>
      <c r="V1033" s="23"/>
      <c r="W1033" s="23"/>
      <c r="X1033" s="23"/>
      <c r="Y1033" s="23"/>
      <c r="Z1033" s="23"/>
      <c r="AA1033" s="23"/>
      <c r="AG1033" s="23"/>
      <c r="AH1033" s="23"/>
      <c r="AK1033" s="23"/>
    </row>
    <row r="1034" spans="14:37" x14ac:dyDescent="0.2">
      <c r="N1034" s="23"/>
      <c r="O1034" s="23"/>
      <c r="P1034" s="23"/>
      <c r="Q1034" s="23"/>
      <c r="R1034" s="23"/>
      <c r="S1034" s="23"/>
      <c r="T1034" s="23"/>
      <c r="U1034" s="23"/>
      <c r="V1034" s="23"/>
      <c r="W1034" s="23"/>
      <c r="X1034" s="23"/>
      <c r="Y1034" s="23"/>
      <c r="Z1034" s="23"/>
      <c r="AA1034" s="23"/>
      <c r="AG1034" s="23"/>
      <c r="AH1034" s="23"/>
      <c r="AK1034" s="23"/>
    </row>
    <row r="1035" spans="14:37" x14ac:dyDescent="0.2">
      <c r="N1035" s="23"/>
      <c r="O1035" s="23"/>
      <c r="P1035" s="23"/>
      <c r="Q1035" s="23"/>
      <c r="R1035" s="23"/>
      <c r="S1035" s="23"/>
      <c r="T1035" s="23"/>
      <c r="U1035" s="23"/>
      <c r="V1035" s="23"/>
      <c r="W1035" s="23"/>
      <c r="X1035" s="23"/>
      <c r="Y1035" s="23"/>
      <c r="Z1035" s="23"/>
      <c r="AA1035" s="23"/>
      <c r="AG1035" s="23"/>
      <c r="AH1035" s="23"/>
      <c r="AK1035" s="23"/>
    </row>
    <row r="1036" spans="14:37" x14ac:dyDescent="0.2">
      <c r="N1036" s="23"/>
      <c r="O1036" s="23"/>
      <c r="P1036" s="23"/>
      <c r="Q1036" s="23"/>
      <c r="R1036" s="23"/>
      <c r="S1036" s="23"/>
      <c r="T1036" s="23"/>
      <c r="U1036" s="23"/>
      <c r="V1036" s="23"/>
      <c r="W1036" s="23"/>
      <c r="X1036" s="23"/>
      <c r="Y1036" s="23"/>
      <c r="Z1036" s="23"/>
      <c r="AA1036" s="23"/>
      <c r="AG1036" s="23"/>
      <c r="AH1036" s="23"/>
      <c r="AK1036" s="23"/>
    </row>
    <row r="1037" spans="14:37" x14ac:dyDescent="0.2">
      <c r="N1037" s="23"/>
      <c r="O1037" s="23"/>
      <c r="P1037" s="23"/>
      <c r="Q1037" s="23"/>
      <c r="R1037" s="23"/>
      <c r="S1037" s="23"/>
      <c r="T1037" s="23"/>
      <c r="U1037" s="23"/>
      <c r="V1037" s="23"/>
      <c r="W1037" s="23"/>
      <c r="X1037" s="23"/>
      <c r="Y1037" s="23"/>
      <c r="Z1037" s="23"/>
      <c r="AA1037" s="23"/>
      <c r="AG1037" s="23"/>
      <c r="AH1037" s="23"/>
      <c r="AK1037" s="23"/>
    </row>
    <row r="1038" spans="14:37" x14ac:dyDescent="0.2">
      <c r="N1038" s="23"/>
      <c r="O1038" s="23"/>
      <c r="P1038" s="23"/>
      <c r="Q1038" s="23"/>
      <c r="R1038" s="23"/>
      <c r="S1038" s="23"/>
      <c r="T1038" s="23"/>
      <c r="U1038" s="23"/>
      <c r="V1038" s="23"/>
      <c r="W1038" s="23"/>
      <c r="X1038" s="23"/>
      <c r="Y1038" s="23"/>
      <c r="Z1038" s="23"/>
      <c r="AA1038" s="23"/>
      <c r="AG1038" s="23"/>
      <c r="AH1038" s="23"/>
      <c r="AK1038" s="23"/>
    </row>
    <row r="1039" spans="14:37" x14ac:dyDescent="0.2">
      <c r="N1039" s="23"/>
      <c r="O1039" s="23"/>
      <c r="P1039" s="23"/>
      <c r="Q1039" s="23"/>
      <c r="R1039" s="23"/>
      <c r="S1039" s="23"/>
      <c r="T1039" s="23"/>
      <c r="U1039" s="23"/>
      <c r="V1039" s="23"/>
      <c r="W1039" s="23"/>
      <c r="X1039" s="23"/>
      <c r="Y1039" s="23"/>
      <c r="Z1039" s="23"/>
      <c r="AA1039" s="23"/>
      <c r="AG1039" s="23"/>
      <c r="AH1039" s="23"/>
      <c r="AK1039" s="23"/>
    </row>
    <row r="1040" spans="14:37" x14ac:dyDescent="0.2">
      <c r="N1040" s="23"/>
      <c r="O1040" s="23"/>
      <c r="P1040" s="23"/>
      <c r="Q1040" s="23"/>
      <c r="R1040" s="23"/>
      <c r="S1040" s="23"/>
      <c r="T1040" s="23"/>
      <c r="U1040" s="23"/>
      <c r="V1040" s="23"/>
      <c r="W1040" s="23"/>
      <c r="X1040" s="23"/>
      <c r="Y1040" s="23"/>
      <c r="Z1040" s="23"/>
      <c r="AA1040" s="23"/>
      <c r="AG1040" s="23"/>
      <c r="AH1040" s="23"/>
      <c r="AK1040" s="23"/>
    </row>
    <row r="1041" spans="14:37" x14ac:dyDescent="0.2">
      <c r="N1041" s="23"/>
      <c r="O1041" s="23"/>
      <c r="P1041" s="23"/>
      <c r="Q1041" s="23"/>
      <c r="R1041" s="23"/>
      <c r="S1041" s="23"/>
      <c r="T1041" s="23"/>
      <c r="U1041" s="23"/>
      <c r="V1041" s="23"/>
      <c r="W1041" s="23"/>
      <c r="X1041" s="23"/>
      <c r="Y1041" s="23"/>
      <c r="Z1041" s="23"/>
      <c r="AA1041" s="23"/>
      <c r="AG1041" s="23"/>
      <c r="AH1041" s="23"/>
      <c r="AK1041" s="23"/>
    </row>
    <row r="1042" spans="14:37" x14ac:dyDescent="0.2">
      <c r="N1042" s="23"/>
      <c r="O1042" s="23"/>
      <c r="P1042" s="23"/>
      <c r="Q1042" s="23"/>
      <c r="R1042" s="23"/>
      <c r="S1042" s="23"/>
      <c r="T1042" s="23"/>
      <c r="U1042" s="23"/>
      <c r="V1042" s="23"/>
      <c r="W1042" s="23"/>
      <c r="X1042" s="23"/>
      <c r="Y1042" s="23"/>
      <c r="Z1042" s="23"/>
      <c r="AA1042" s="23"/>
      <c r="AG1042" s="23"/>
      <c r="AH1042" s="23"/>
      <c r="AK1042" s="23"/>
    </row>
    <row r="1043" spans="14:37" x14ac:dyDescent="0.2">
      <c r="N1043" s="23"/>
      <c r="O1043" s="23"/>
      <c r="P1043" s="23"/>
      <c r="Q1043" s="23"/>
      <c r="R1043" s="23"/>
      <c r="S1043" s="23"/>
      <c r="T1043" s="23"/>
      <c r="U1043" s="23"/>
      <c r="V1043" s="23"/>
      <c r="W1043" s="23"/>
      <c r="X1043" s="23"/>
      <c r="Y1043" s="23"/>
      <c r="Z1043" s="23"/>
      <c r="AA1043" s="23"/>
      <c r="AG1043" s="23"/>
      <c r="AH1043" s="23"/>
      <c r="AK1043" s="23"/>
    </row>
    <row r="1044" spans="14:37" x14ac:dyDescent="0.2">
      <c r="N1044" s="23"/>
      <c r="O1044" s="23"/>
      <c r="P1044" s="23"/>
      <c r="Q1044" s="23"/>
      <c r="R1044" s="23"/>
      <c r="S1044" s="23"/>
      <c r="T1044" s="23"/>
      <c r="U1044" s="23"/>
      <c r="V1044" s="23"/>
      <c r="W1044" s="23"/>
      <c r="X1044" s="23"/>
      <c r="Y1044" s="23"/>
      <c r="Z1044" s="23"/>
      <c r="AA1044" s="23"/>
      <c r="AG1044" s="23"/>
      <c r="AH1044" s="23"/>
      <c r="AK1044" s="23"/>
    </row>
    <row r="1045" spans="14:37" x14ac:dyDescent="0.2">
      <c r="N1045" s="23"/>
      <c r="O1045" s="23"/>
      <c r="P1045" s="23"/>
      <c r="Q1045" s="23"/>
      <c r="R1045" s="23"/>
      <c r="S1045" s="23"/>
      <c r="T1045" s="23"/>
      <c r="U1045" s="23"/>
      <c r="V1045" s="23"/>
      <c r="W1045" s="23"/>
      <c r="X1045" s="23"/>
      <c r="Y1045" s="23"/>
      <c r="Z1045" s="23"/>
      <c r="AA1045" s="23"/>
      <c r="AG1045" s="23"/>
      <c r="AH1045" s="23"/>
      <c r="AK1045" s="23"/>
    </row>
    <row r="1046" spans="14:37" x14ac:dyDescent="0.2">
      <c r="N1046" s="23"/>
      <c r="O1046" s="23"/>
      <c r="P1046" s="23"/>
      <c r="Q1046" s="23"/>
      <c r="R1046" s="23"/>
      <c r="S1046" s="23"/>
      <c r="T1046" s="23"/>
      <c r="U1046" s="23"/>
      <c r="V1046" s="23"/>
      <c r="W1046" s="23"/>
      <c r="X1046" s="23"/>
      <c r="Y1046" s="23"/>
      <c r="Z1046" s="23"/>
      <c r="AA1046" s="23"/>
      <c r="AG1046" s="23"/>
      <c r="AH1046" s="23"/>
      <c r="AK1046" s="23"/>
    </row>
    <row r="1047" spans="14:37" x14ac:dyDescent="0.2">
      <c r="N1047" s="23"/>
      <c r="O1047" s="23"/>
      <c r="P1047" s="23"/>
      <c r="Q1047" s="23"/>
      <c r="R1047" s="23"/>
      <c r="S1047" s="23"/>
      <c r="T1047" s="23"/>
      <c r="U1047" s="23"/>
      <c r="V1047" s="23"/>
      <c r="W1047" s="23"/>
      <c r="X1047" s="23"/>
      <c r="Y1047" s="23"/>
      <c r="Z1047" s="23"/>
      <c r="AA1047" s="23"/>
      <c r="AG1047" s="23"/>
      <c r="AH1047" s="23"/>
      <c r="AK1047" s="23"/>
    </row>
    <row r="1048" spans="14:37" x14ac:dyDescent="0.2">
      <c r="N1048" s="23"/>
      <c r="O1048" s="23"/>
      <c r="P1048" s="23"/>
      <c r="Q1048" s="23"/>
      <c r="R1048" s="23"/>
      <c r="S1048" s="23"/>
      <c r="T1048" s="23"/>
      <c r="U1048" s="23"/>
      <c r="V1048" s="23"/>
      <c r="W1048" s="23"/>
      <c r="X1048" s="23"/>
      <c r="Y1048" s="23"/>
      <c r="Z1048" s="23"/>
      <c r="AA1048" s="23"/>
      <c r="AG1048" s="23"/>
      <c r="AH1048" s="23"/>
      <c r="AK1048" s="23"/>
    </row>
    <row r="1049" spans="14:37" x14ac:dyDescent="0.2">
      <c r="N1049" s="23"/>
      <c r="O1049" s="23"/>
      <c r="P1049" s="23"/>
      <c r="Q1049" s="23"/>
      <c r="R1049" s="23"/>
      <c r="S1049" s="23"/>
      <c r="T1049" s="23"/>
      <c r="U1049" s="23"/>
      <c r="V1049" s="23"/>
      <c r="W1049" s="23"/>
      <c r="X1049" s="23"/>
      <c r="Y1049" s="23"/>
      <c r="Z1049" s="23"/>
      <c r="AA1049" s="23"/>
      <c r="AG1049" s="23"/>
      <c r="AH1049" s="23"/>
      <c r="AK1049" s="23"/>
    </row>
    <row r="1050" spans="14:37" x14ac:dyDescent="0.2">
      <c r="N1050" s="23"/>
      <c r="O1050" s="23"/>
      <c r="P1050" s="23"/>
      <c r="Q1050" s="23"/>
      <c r="R1050" s="23"/>
      <c r="S1050" s="23"/>
      <c r="T1050" s="23"/>
      <c r="U1050" s="23"/>
      <c r="V1050" s="23"/>
      <c r="W1050" s="23"/>
      <c r="X1050" s="23"/>
      <c r="Y1050" s="23"/>
      <c r="Z1050" s="23"/>
      <c r="AA1050" s="23"/>
      <c r="AG1050" s="23"/>
      <c r="AH1050" s="23"/>
      <c r="AK1050" s="23"/>
    </row>
    <row r="1051" spans="14:37" x14ac:dyDescent="0.2">
      <c r="N1051" s="23"/>
      <c r="O1051" s="23"/>
      <c r="P1051" s="23"/>
      <c r="Q1051" s="23"/>
      <c r="R1051" s="23"/>
      <c r="S1051" s="23"/>
      <c r="T1051" s="23"/>
      <c r="U1051" s="23"/>
      <c r="V1051" s="23"/>
      <c r="W1051" s="23"/>
      <c r="X1051" s="23"/>
      <c r="Y1051" s="23"/>
      <c r="Z1051" s="23"/>
      <c r="AA1051" s="23"/>
      <c r="AG1051" s="23"/>
      <c r="AH1051" s="23"/>
      <c r="AK1051" s="23"/>
    </row>
    <row r="1052" spans="14:37" x14ac:dyDescent="0.2">
      <c r="N1052" s="23"/>
      <c r="O1052" s="23"/>
      <c r="P1052" s="23"/>
      <c r="Q1052" s="23"/>
      <c r="R1052" s="23"/>
      <c r="S1052" s="23"/>
      <c r="T1052" s="23"/>
      <c r="U1052" s="23"/>
      <c r="V1052" s="23"/>
      <c r="W1052" s="23"/>
      <c r="X1052" s="23"/>
      <c r="Y1052" s="23"/>
      <c r="Z1052" s="23"/>
      <c r="AA1052" s="23"/>
      <c r="AG1052" s="23"/>
      <c r="AH1052" s="23"/>
      <c r="AK1052" s="23"/>
    </row>
    <row r="1053" spans="14:37" x14ac:dyDescent="0.2">
      <c r="N1053" s="23"/>
      <c r="O1053" s="23"/>
      <c r="P1053" s="23"/>
      <c r="Q1053" s="23"/>
      <c r="R1053" s="23"/>
      <c r="S1053" s="23"/>
      <c r="T1053" s="23"/>
      <c r="U1053" s="23"/>
      <c r="V1053" s="23"/>
      <c r="W1053" s="23"/>
      <c r="X1053" s="23"/>
      <c r="Y1053" s="23"/>
      <c r="Z1053" s="23"/>
      <c r="AA1053" s="23"/>
      <c r="AG1053" s="23"/>
      <c r="AH1053" s="23"/>
      <c r="AK1053" s="23"/>
    </row>
    <row r="1054" spans="14:37" x14ac:dyDescent="0.2">
      <c r="N1054" s="23"/>
      <c r="O1054" s="23"/>
      <c r="P1054" s="23"/>
      <c r="Q1054" s="23"/>
      <c r="R1054" s="23"/>
      <c r="S1054" s="23"/>
      <c r="T1054" s="23"/>
      <c r="U1054" s="23"/>
      <c r="V1054" s="23"/>
      <c r="W1054" s="23"/>
      <c r="X1054" s="23"/>
      <c r="Y1054" s="23"/>
      <c r="Z1054" s="23"/>
      <c r="AA1054" s="23"/>
      <c r="AG1054" s="23"/>
      <c r="AH1054" s="23"/>
      <c r="AK1054" s="23"/>
    </row>
    <row r="1055" spans="14:37" x14ac:dyDescent="0.2">
      <c r="N1055" s="23"/>
      <c r="O1055" s="23"/>
      <c r="P1055" s="23"/>
      <c r="Q1055" s="23"/>
      <c r="R1055" s="23"/>
      <c r="S1055" s="23"/>
      <c r="T1055" s="23"/>
      <c r="U1055" s="23"/>
      <c r="V1055" s="23"/>
      <c r="W1055" s="23"/>
      <c r="X1055" s="23"/>
      <c r="Y1055" s="23"/>
      <c r="Z1055" s="23"/>
      <c r="AA1055" s="23"/>
      <c r="AG1055" s="23"/>
      <c r="AH1055" s="23"/>
      <c r="AK1055" s="23"/>
    </row>
    <row r="1056" spans="14:37" x14ac:dyDescent="0.2">
      <c r="N1056" s="23"/>
      <c r="O1056" s="23"/>
      <c r="P1056" s="23"/>
      <c r="Q1056" s="23"/>
      <c r="R1056" s="23"/>
      <c r="S1056" s="23"/>
      <c r="T1056" s="23"/>
      <c r="U1056" s="23"/>
      <c r="V1056" s="23"/>
      <c r="W1056" s="23"/>
      <c r="X1056" s="23"/>
      <c r="Y1056" s="23"/>
      <c r="Z1056" s="23"/>
      <c r="AA1056" s="23"/>
      <c r="AG1056" s="23"/>
      <c r="AH1056" s="23"/>
      <c r="AK1056" s="23"/>
    </row>
    <row r="1057" spans="14:37" x14ac:dyDescent="0.2">
      <c r="N1057" s="23"/>
      <c r="O1057" s="23"/>
      <c r="P1057" s="23"/>
      <c r="Q1057" s="23"/>
      <c r="R1057" s="23"/>
      <c r="S1057" s="23"/>
      <c r="T1057" s="23"/>
      <c r="U1057" s="23"/>
      <c r="V1057" s="23"/>
      <c r="W1057" s="23"/>
      <c r="X1057" s="23"/>
      <c r="Y1057" s="23"/>
      <c r="Z1057" s="23"/>
      <c r="AA1057" s="23"/>
      <c r="AG1057" s="23"/>
      <c r="AH1057" s="23"/>
      <c r="AK1057" s="23"/>
    </row>
    <row r="1058" spans="14:37" x14ac:dyDescent="0.2">
      <c r="N1058" s="23"/>
      <c r="O1058" s="23"/>
      <c r="P1058" s="23"/>
      <c r="Q1058" s="23"/>
      <c r="R1058" s="23"/>
      <c r="S1058" s="23"/>
      <c r="T1058" s="23"/>
      <c r="U1058" s="23"/>
      <c r="V1058" s="23"/>
      <c r="W1058" s="23"/>
      <c r="X1058" s="23"/>
      <c r="Y1058" s="23"/>
      <c r="Z1058" s="23"/>
      <c r="AA1058" s="23"/>
      <c r="AG1058" s="23"/>
      <c r="AH1058" s="23"/>
      <c r="AK1058" s="23"/>
    </row>
    <row r="1059" spans="14:37" x14ac:dyDescent="0.2">
      <c r="N1059" s="23"/>
      <c r="O1059" s="23"/>
      <c r="P1059" s="23"/>
      <c r="Q1059" s="23"/>
      <c r="R1059" s="23"/>
      <c r="S1059" s="23"/>
      <c r="T1059" s="23"/>
      <c r="U1059" s="23"/>
      <c r="V1059" s="23"/>
      <c r="W1059" s="23"/>
      <c r="X1059" s="23"/>
      <c r="Y1059" s="23"/>
      <c r="Z1059" s="23"/>
      <c r="AA1059" s="23"/>
      <c r="AG1059" s="23"/>
      <c r="AH1059" s="23"/>
      <c r="AK1059" s="23"/>
    </row>
    <row r="1060" spans="14:37" x14ac:dyDescent="0.2">
      <c r="N1060" s="23"/>
      <c r="O1060" s="23"/>
      <c r="P1060" s="23"/>
      <c r="Q1060" s="23"/>
      <c r="R1060" s="23"/>
      <c r="S1060" s="23"/>
      <c r="T1060" s="23"/>
      <c r="U1060" s="23"/>
      <c r="V1060" s="23"/>
      <c r="W1060" s="23"/>
      <c r="X1060" s="23"/>
      <c r="Y1060" s="23"/>
      <c r="Z1060" s="23"/>
      <c r="AA1060" s="23"/>
      <c r="AG1060" s="23"/>
      <c r="AH1060" s="23"/>
      <c r="AK1060" s="23"/>
    </row>
    <row r="1061" spans="14:37" x14ac:dyDescent="0.2">
      <c r="N1061" s="23"/>
      <c r="O1061" s="23"/>
      <c r="P1061" s="23"/>
      <c r="Q1061" s="23"/>
      <c r="R1061" s="23"/>
      <c r="S1061" s="23"/>
      <c r="T1061" s="23"/>
      <c r="U1061" s="23"/>
      <c r="V1061" s="23"/>
      <c r="W1061" s="23"/>
      <c r="X1061" s="23"/>
      <c r="Y1061" s="23"/>
      <c r="Z1061" s="23"/>
      <c r="AA1061" s="23"/>
      <c r="AG1061" s="23"/>
      <c r="AH1061" s="23"/>
      <c r="AK1061" s="23"/>
    </row>
    <row r="1062" spans="14:37" x14ac:dyDescent="0.2">
      <c r="N1062" s="23"/>
      <c r="O1062" s="23"/>
      <c r="P1062" s="23"/>
      <c r="Q1062" s="23"/>
      <c r="R1062" s="23"/>
      <c r="S1062" s="23"/>
      <c r="T1062" s="23"/>
      <c r="U1062" s="23"/>
      <c r="V1062" s="23"/>
      <c r="W1062" s="23"/>
      <c r="X1062" s="23"/>
      <c r="Y1062" s="23"/>
      <c r="Z1062" s="23"/>
      <c r="AA1062" s="23"/>
      <c r="AG1062" s="23"/>
      <c r="AH1062" s="23"/>
      <c r="AK1062" s="23"/>
    </row>
    <row r="1063" spans="14:37" x14ac:dyDescent="0.2">
      <c r="N1063" s="23"/>
      <c r="O1063" s="23"/>
      <c r="P1063" s="23"/>
      <c r="Q1063" s="23"/>
      <c r="R1063" s="23"/>
      <c r="S1063" s="23"/>
      <c r="T1063" s="23"/>
      <c r="U1063" s="23"/>
      <c r="V1063" s="23"/>
      <c r="W1063" s="23"/>
      <c r="X1063" s="23"/>
      <c r="Y1063" s="23"/>
      <c r="Z1063" s="23"/>
      <c r="AA1063" s="23"/>
      <c r="AG1063" s="23"/>
      <c r="AH1063" s="23"/>
      <c r="AK1063" s="23"/>
    </row>
    <row r="1064" spans="14:37" x14ac:dyDescent="0.2">
      <c r="N1064" s="23"/>
      <c r="O1064" s="23"/>
      <c r="P1064" s="23"/>
      <c r="Q1064" s="23"/>
      <c r="R1064" s="23"/>
      <c r="S1064" s="23"/>
      <c r="T1064" s="23"/>
      <c r="U1064" s="23"/>
      <c r="V1064" s="23"/>
      <c r="W1064" s="23"/>
      <c r="X1064" s="23"/>
      <c r="Y1064" s="23"/>
      <c r="Z1064" s="23"/>
      <c r="AA1064" s="23"/>
      <c r="AG1064" s="23"/>
      <c r="AH1064" s="23"/>
      <c r="AK1064" s="23"/>
    </row>
    <row r="1065" spans="14:37" x14ac:dyDescent="0.2">
      <c r="N1065" s="23"/>
      <c r="O1065" s="23"/>
      <c r="P1065" s="23"/>
      <c r="Q1065" s="23"/>
      <c r="R1065" s="23"/>
      <c r="S1065" s="23"/>
      <c r="T1065" s="23"/>
      <c r="U1065" s="23"/>
      <c r="V1065" s="23"/>
      <c r="W1065" s="23"/>
      <c r="X1065" s="23"/>
      <c r="Y1065" s="23"/>
      <c r="Z1065" s="23"/>
      <c r="AA1065" s="23"/>
      <c r="AG1065" s="23"/>
      <c r="AH1065" s="23"/>
      <c r="AK1065" s="23"/>
    </row>
    <row r="1066" spans="14:37" x14ac:dyDescent="0.2">
      <c r="N1066" s="23"/>
      <c r="O1066" s="23"/>
      <c r="P1066" s="23"/>
      <c r="Q1066" s="23"/>
      <c r="R1066" s="23"/>
      <c r="S1066" s="23"/>
      <c r="T1066" s="23"/>
      <c r="U1066" s="23"/>
      <c r="V1066" s="23"/>
      <c r="W1066" s="23"/>
      <c r="X1066" s="23"/>
      <c r="Y1066" s="23"/>
      <c r="Z1066" s="23"/>
      <c r="AA1066" s="23"/>
      <c r="AG1066" s="23"/>
      <c r="AH1066" s="23"/>
      <c r="AK1066" s="23"/>
    </row>
    <row r="1067" spans="14:37" x14ac:dyDescent="0.2">
      <c r="N1067" s="23"/>
      <c r="O1067" s="23"/>
      <c r="P1067" s="23"/>
      <c r="Q1067" s="23"/>
      <c r="R1067" s="23"/>
      <c r="S1067" s="23"/>
      <c r="T1067" s="23"/>
      <c r="U1067" s="23"/>
      <c r="V1067" s="23"/>
      <c r="W1067" s="23"/>
      <c r="X1067" s="23"/>
      <c r="Y1067" s="23"/>
      <c r="Z1067" s="23"/>
      <c r="AA1067" s="23"/>
      <c r="AG1067" s="23"/>
      <c r="AH1067" s="23"/>
      <c r="AK1067" s="23"/>
    </row>
    <row r="1068" spans="14:37" x14ac:dyDescent="0.2">
      <c r="N1068" s="23"/>
      <c r="O1068" s="23"/>
      <c r="P1068" s="23"/>
      <c r="Q1068" s="23"/>
      <c r="R1068" s="23"/>
      <c r="S1068" s="23"/>
      <c r="T1068" s="23"/>
      <c r="U1068" s="23"/>
      <c r="V1068" s="23"/>
      <c r="W1068" s="23"/>
      <c r="X1068" s="23"/>
      <c r="Y1068" s="23"/>
      <c r="Z1068" s="23"/>
      <c r="AA1068" s="23"/>
      <c r="AG1068" s="23"/>
      <c r="AH1068" s="23"/>
      <c r="AK1068" s="23"/>
    </row>
    <row r="1069" spans="14:37" x14ac:dyDescent="0.2">
      <c r="N1069" s="23"/>
      <c r="O1069" s="23"/>
      <c r="P1069" s="23"/>
      <c r="Q1069" s="23"/>
      <c r="R1069" s="23"/>
      <c r="S1069" s="23"/>
      <c r="T1069" s="23"/>
      <c r="U1069" s="23"/>
      <c r="V1069" s="23"/>
      <c r="W1069" s="23"/>
      <c r="X1069" s="23"/>
      <c r="Y1069" s="23"/>
      <c r="Z1069" s="23"/>
      <c r="AA1069" s="23"/>
      <c r="AG1069" s="23"/>
      <c r="AH1069" s="23"/>
      <c r="AK1069" s="23"/>
    </row>
    <row r="1070" spans="14:37" x14ac:dyDescent="0.2">
      <c r="N1070" s="23"/>
      <c r="O1070" s="23"/>
      <c r="P1070" s="23"/>
      <c r="Q1070" s="23"/>
      <c r="R1070" s="23"/>
      <c r="S1070" s="23"/>
      <c r="T1070" s="23"/>
      <c r="U1070" s="23"/>
      <c r="V1070" s="23"/>
      <c r="W1070" s="23"/>
      <c r="X1070" s="23"/>
      <c r="Y1070" s="23"/>
      <c r="Z1070" s="23"/>
      <c r="AA1070" s="23"/>
      <c r="AG1070" s="23"/>
      <c r="AH1070" s="23"/>
      <c r="AK1070" s="23"/>
    </row>
    <row r="1071" spans="14:37" x14ac:dyDescent="0.2">
      <c r="N1071" s="23"/>
      <c r="O1071" s="23"/>
      <c r="P1071" s="23"/>
      <c r="Q1071" s="23"/>
      <c r="R1071" s="23"/>
      <c r="S1071" s="23"/>
      <c r="T1071" s="23"/>
      <c r="U1071" s="23"/>
      <c r="V1071" s="23"/>
      <c r="W1071" s="23"/>
      <c r="X1071" s="23"/>
      <c r="Y1071" s="23"/>
      <c r="Z1071" s="23"/>
      <c r="AA1071" s="23"/>
      <c r="AG1071" s="23"/>
      <c r="AH1071" s="23"/>
      <c r="AK1071" s="23"/>
    </row>
    <row r="1072" spans="14:37" x14ac:dyDescent="0.2">
      <c r="N1072" s="23"/>
      <c r="O1072" s="23"/>
      <c r="P1072" s="23"/>
      <c r="Q1072" s="23"/>
      <c r="R1072" s="23"/>
      <c r="S1072" s="23"/>
      <c r="T1072" s="23"/>
      <c r="U1072" s="23"/>
      <c r="V1072" s="23"/>
      <c r="W1072" s="23"/>
      <c r="X1072" s="23"/>
      <c r="Y1072" s="23"/>
      <c r="Z1072" s="23"/>
      <c r="AA1072" s="23"/>
      <c r="AG1072" s="23"/>
      <c r="AH1072" s="23"/>
      <c r="AK1072" s="23"/>
    </row>
    <row r="1073" spans="14:37" x14ac:dyDescent="0.2">
      <c r="N1073" s="23"/>
      <c r="O1073" s="23"/>
      <c r="P1073" s="23"/>
      <c r="Q1073" s="23"/>
      <c r="R1073" s="23"/>
      <c r="S1073" s="23"/>
      <c r="T1073" s="23"/>
      <c r="U1073" s="23"/>
      <c r="V1073" s="23"/>
      <c r="W1073" s="23"/>
      <c r="X1073" s="23"/>
      <c r="Y1073" s="23"/>
      <c r="Z1073" s="23"/>
      <c r="AA1073" s="23"/>
      <c r="AG1073" s="23"/>
      <c r="AH1073" s="23"/>
      <c r="AK1073" s="23"/>
    </row>
    <row r="1074" spans="14:37" x14ac:dyDescent="0.2">
      <c r="N1074" s="23"/>
      <c r="O1074" s="23"/>
      <c r="P1074" s="23"/>
      <c r="Q1074" s="23"/>
      <c r="R1074" s="23"/>
      <c r="S1074" s="23"/>
      <c r="T1074" s="23"/>
      <c r="U1074" s="23"/>
      <c r="V1074" s="23"/>
      <c r="W1074" s="23"/>
      <c r="X1074" s="23"/>
      <c r="Y1074" s="23"/>
      <c r="Z1074" s="23"/>
      <c r="AA1074" s="23"/>
      <c r="AG1074" s="23"/>
      <c r="AH1074" s="23"/>
      <c r="AK1074" s="23"/>
    </row>
    <row r="1075" spans="14:37" x14ac:dyDescent="0.2">
      <c r="N1075" s="23"/>
      <c r="O1075" s="23"/>
      <c r="P1075" s="23"/>
      <c r="Q1075" s="23"/>
      <c r="R1075" s="23"/>
      <c r="S1075" s="23"/>
      <c r="T1075" s="23"/>
      <c r="U1075" s="23"/>
      <c r="V1075" s="23"/>
      <c r="W1075" s="23"/>
      <c r="X1075" s="23"/>
      <c r="Y1075" s="23"/>
      <c r="Z1075" s="23"/>
      <c r="AA1075" s="23"/>
      <c r="AG1075" s="23"/>
      <c r="AH1075" s="23"/>
      <c r="AK1075" s="23"/>
    </row>
    <row r="1076" spans="14:37" x14ac:dyDescent="0.2">
      <c r="N1076" s="23"/>
      <c r="O1076" s="23"/>
      <c r="P1076" s="23"/>
      <c r="Q1076" s="23"/>
      <c r="R1076" s="23"/>
      <c r="S1076" s="23"/>
      <c r="T1076" s="23"/>
      <c r="U1076" s="23"/>
      <c r="V1076" s="23"/>
      <c r="W1076" s="23"/>
      <c r="X1076" s="23"/>
      <c r="Y1076" s="23"/>
      <c r="Z1076" s="23"/>
      <c r="AA1076" s="23"/>
      <c r="AG1076" s="23"/>
      <c r="AH1076" s="23"/>
      <c r="AK1076" s="23"/>
    </row>
    <row r="1077" spans="14:37" x14ac:dyDescent="0.2">
      <c r="N1077" s="23"/>
      <c r="O1077" s="23"/>
      <c r="P1077" s="23"/>
      <c r="Q1077" s="23"/>
      <c r="R1077" s="23"/>
      <c r="S1077" s="23"/>
      <c r="T1077" s="23"/>
      <c r="U1077" s="23"/>
      <c r="V1077" s="23"/>
      <c r="W1077" s="23"/>
      <c r="X1077" s="23"/>
      <c r="Y1077" s="23"/>
      <c r="Z1077" s="23"/>
      <c r="AA1077" s="23"/>
      <c r="AG1077" s="23"/>
      <c r="AH1077" s="23"/>
      <c r="AK1077" s="23"/>
    </row>
    <row r="1078" spans="14:37" x14ac:dyDescent="0.2">
      <c r="N1078" s="23"/>
      <c r="O1078" s="23"/>
      <c r="P1078" s="23"/>
      <c r="Q1078" s="23"/>
      <c r="R1078" s="23"/>
      <c r="S1078" s="23"/>
      <c r="T1078" s="23"/>
      <c r="U1078" s="23"/>
      <c r="V1078" s="23"/>
      <c r="W1078" s="23"/>
      <c r="X1078" s="23"/>
      <c r="Y1078" s="23"/>
      <c r="Z1078" s="23"/>
      <c r="AA1078" s="23"/>
      <c r="AG1078" s="23"/>
      <c r="AH1078" s="23"/>
      <c r="AK1078" s="23"/>
    </row>
    <row r="1079" spans="14:37" x14ac:dyDescent="0.2">
      <c r="N1079" s="23"/>
      <c r="O1079" s="23"/>
      <c r="P1079" s="23"/>
      <c r="Q1079" s="23"/>
      <c r="R1079" s="23"/>
      <c r="S1079" s="23"/>
      <c r="T1079" s="23"/>
      <c r="U1079" s="23"/>
      <c r="V1079" s="23"/>
      <c r="W1079" s="23"/>
      <c r="X1079" s="23"/>
      <c r="Y1079" s="23"/>
      <c r="Z1079" s="23"/>
      <c r="AA1079" s="23"/>
      <c r="AG1079" s="23"/>
      <c r="AH1079" s="23"/>
      <c r="AK1079" s="23"/>
    </row>
    <row r="1080" spans="14:37" x14ac:dyDescent="0.2">
      <c r="N1080" s="23"/>
      <c r="O1080" s="23"/>
      <c r="P1080" s="23"/>
      <c r="Q1080" s="23"/>
      <c r="R1080" s="23"/>
      <c r="S1080" s="23"/>
      <c r="T1080" s="23"/>
      <c r="U1080" s="23"/>
      <c r="V1080" s="23"/>
      <c r="W1080" s="23"/>
      <c r="X1080" s="23"/>
      <c r="Y1080" s="23"/>
      <c r="Z1080" s="23"/>
      <c r="AA1080" s="23"/>
      <c r="AG1080" s="23"/>
      <c r="AH1080" s="23"/>
      <c r="AK1080" s="23"/>
    </row>
    <row r="1081" spans="14:37" x14ac:dyDescent="0.2">
      <c r="N1081" s="23"/>
      <c r="O1081" s="23"/>
      <c r="P1081" s="23"/>
      <c r="Q1081" s="23"/>
      <c r="R1081" s="23"/>
      <c r="S1081" s="23"/>
      <c r="T1081" s="23"/>
      <c r="U1081" s="23"/>
      <c r="V1081" s="23"/>
      <c r="W1081" s="23"/>
      <c r="X1081" s="23"/>
      <c r="Y1081" s="23"/>
      <c r="Z1081" s="23"/>
      <c r="AA1081" s="23"/>
      <c r="AG1081" s="23"/>
      <c r="AH1081" s="23"/>
      <c r="AK1081" s="23"/>
    </row>
    <row r="1082" spans="14:37" x14ac:dyDescent="0.2">
      <c r="N1082" s="23"/>
      <c r="O1082" s="23"/>
      <c r="P1082" s="23"/>
      <c r="Q1082" s="23"/>
      <c r="R1082" s="23"/>
      <c r="S1082" s="23"/>
      <c r="T1082" s="23"/>
      <c r="U1082" s="23"/>
      <c r="V1082" s="23"/>
      <c r="W1082" s="23"/>
      <c r="X1082" s="23"/>
      <c r="Y1082" s="23"/>
      <c r="Z1082" s="23"/>
      <c r="AA1082" s="23"/>
      <c r="AG1082" s="23"/>
      <c r="AH1082" s="23"/>
      <c r="AK1082" s="23"/>
    </row>
    <row r="1083" spans="14:37" x14ac:dyDescent="0.2">
      <c r="N1083" s="23"/>
      <c r="O1083" s="23"/>
      <c r="P1083" s="23"/>
      <c r="Q1083" s="23"/>
      <c r="R1083" s="23"/>
      <c r="S1083" s="23"/>
      <c r="T1083" s="23"/>
      <c r="U1083" s="23"/>
      <c r="V1083" s="23"/>
      <c r="W1083" s="23"/>
      <c r="X1083" s="23"/>
      <c r="Y1083" s="23"/>
      <c r="Z1083" s="23"/>
      <c r="AA1083" s="23"/>
      <c r="AG1083" s="23"/>
      <c r="AH1083" s="23"/>
      <c r="AK1083" s="23"/>
    </row>
    <row r="1084" spans="14:37" x14ac:dyDescent="0.2">
      <c r="N1084" s="23"/>
      <c r="O1084" s="23"/>
      <c r="P1084" s="23"/>
      <c r="Q1084" s="23"/>
      <c r="R1084" s="23"/>
      <c r="S1084" s="23"/>
      <c r="T1084" s="23"/>
      <c r="U1084" s="23"/>
      <c r="V1084" s="23"/>
      <c r="W1084" s="23"/>
      <c r="X1084" s="23"/>
      <c r="Y1084" s="23"/>
      <c r="Z1084" s="23"/>
      <c r="AA1084" s="23"/>
      <c r="AG1084" s="23"/>
      <c r="AH1084" s="23"/>
      <c r="AK1084" s="23"/>
    </row>
    <row r="1085" spans="14:37" x14ac:dyDescent="0.2">
      <c r="N1085" s="23"/>
      <c r="O1085" s="23"/>
      <c r="P1085" s="23"/>
      <c r="Q1085" s="23"/>
      <c r="R1085" s="23"/>
      <c r="S1085" s="23"/>
      <c r="T1085" s="23"/>
      <c r="U1085" s="23"/>
      <c r="V1085" s="23"/>
      <c r="W1085" s="23"/>
      <c r="X1085" s="23"/>
      <c r="Y1085" s="23"/>
      <c r="Z1085" s="23"/>
      <c r="AA1085" s="23"/>
      <c r="AG1085" s="23"/>
      <c r="AH1085" s="23"/>
      <c r="AK1085" s="23"/>
    </row>
    <row r="1086" spans="14:37" x14ac:dyDescent="0.2">
      <c r="N1086" s="23"/>
      <c r="O1086" s="23"/>
      <c r="P1086" s="23"/>
      <c r="Q1086" s="23"/>
      <c r="R1086" s="23"/>
      <c r="S1086" s="23"/>
      <c r="T1086" s="23"/>
      <c r="U1086" s="23"/>
      <c r="V1086" s="23"/>
      <c r="W1086" s="23"/>
      <c r="X1086" s="23"/>
      <c r="Y1086" s="23"/>
      <c r="Z1086" s="23"/>
      <c r="AA1086" s="23"/>
      <c r="AG1086" s="23"/>
      <c r="AH1086" s="23"/>
      <c r="AK1086" s="23"/>
    </row>
    <row r="1087" spans="14:37" x14ac:dyDescent="0.2">
      <c r="N1087" s="23"/>
      <c r="O1087" s="23"/>
      <c r="P1087" s="23"/>
      <c r="Q1087" s="23"/>
      <c r="R1087" s="23"/>
      <c r="S1087" s="23"/>
      <c r="T1087" s="23"/>
      <c r="U1087" s="23"/>
      <c r="V1087" s="23"/>
      <c r="W1087" s="23"/>
      <c r="X1087" s="23"/>
      <c r="Y1087" s="23"/>
      <c r="Z1087" s="23"/>
      <c r="AA1087" s="23"/>
      <c r="AG1087" s="23"/>
      <c r="AH1087" s="23"/>
      <c r="AK1087" s="23"/>
    </row>
    <row r="1088" spans="14:37" x14ac:dyDescent="0.2">
      <c r="N1088" s="23"/>
      <c r="O1088" s="23"/>
      <c r="P1088" s="23"/>
      <c r="Q1088" s="23"/>
      <c r="R1088" s="23"/>
      <c r="S1088" s="23"/>
      <c r="T1088" s="23"/>
      <c r="U1088" s="23"/>
      <c r="V1088" s="23"/>
      <c r="W1088" s="23"/>
      <c r="X1088" s="23"/>
      <c r="Y1088" s="23"/>
      <c r="Z1088" s="23"/>
      <c r="AA1088" s="23"/>
      <c r="AG1088" s="23"/>
      <c r="AH1088" s="23"/>
      <c r="AK1088" s="23"/>
    </row>
    <row r="1089" spans="14:37" x14ac:dyDescent="0.2">
      <c r="N1089" s="23"/>
      <c r="O1089" s="23"/>
      <c r="P1089" s="23"/>
      <c r="Q1089" s="23"/>
      <c r="R1089" s="23"/>
      <c r="S1089" s="23"/>
      <c r="T1089" s="23"/>
      <c r="U1089" s="23"/>
      <c r="V1089" s="23"/>
      <c r="W1089" s="23"/>
      <c r="X1089" s="23"/>
      <c r="Y1089" s="23"/>
      <c r="Z1089" s="23"/>
      <c r="AA1089" s="23"/>
      <c r="AG1089" s="23"/>
      <c r="AH1089" s="23"/>
      <c r="AK1089" s="23"/>
    </row>
    <row r="1090" spans="14:37" x14ac:dyDescent="0.2">
      <c r="N1090" s="23"/>
      <c r="O1090" s="23"/>
      <c r="P1090" s="23"/>
      <c r="Q1090" s="23"/>
      <c r="R1090" s="23"/>
      <c r="S1090" s="23"/>
      <c r="T1090" s="23"/>
      <c r="U1090" s="23"/>
      <c r="V1090" s="23"/>
      <c r="W1090" s="23"/>
      <c r="X1090" s="23"/>
      <c r="Y1090" s="23"/>
      <c r="Z1090" s="23"/>
      <c r="AA1090" s="23"/>
      <c r="AG1090" s="23"/>
      <c r="AH1090" s="23"/>
      <c r="AK1090" s="23"/>
    </row>
    <row r="1091" spans="14:37" x14ac:dyDescent="0.2">
      <c r="N1091" s="23"/>
      <c r="O1091" s="23"/>
      <c r="P1091" s="23"/>
      <c r="Q1091" s="23"/>
      <c r="R1091" s="23"/>
      <c r="S1091" s="23"/>
      <c r="T1091" s="23"/>
      <c r="U1091" s="23"/>
      <c r="V1091" s="23"/>
      <c r="W1091" s="23"/>
      <c r="X1091" s="23"/>
      <c r="Y1091" s="23"/>
      <c r="Z1091" s="23"/>
      <c r="AA1091" s="23"/>
      <c r="AG1091" s="23"/>
      <c r="AH1091" s="23"/>
      <c r="AK1091" s="23"/>
    </row>
    <row r="1092" spans="14:37" x14ac:dyDescent="0.2">
      <c r="N1092" s="23"/>
      <c r="O1092" s="23"/>
      <c r="P1092" s="23"/>
      <c r="Q1092" s="23"/>
      <c r="R1092" s="23"/>
      <c r="S1092" s="23"/>
      <c r="T1092" s="23"/>
      <c r="U1092" s="23"/>
      <c r="V1092" s="23"/>
      <c r="W1092" s="23"/>
      <c r="X1092" s="23"/>
      <c r="Y1092" s="23"/>
      <c r="Z1092" s="23"/>
      <c r="AA1092" s="23"/>
      <c r="AG1092" s="23"/>
      <c r="AH1092" s="23"/>
      <c r="AK1092" s="23"/>
    </row>
    <row r="1093" spans="14:37" x14ac:dyDescent="0.2">
      <c r="N1093" s="23"/>
      <c r="O1093" s="23"/>
      <c r="P1093" s="23"/>
      <c r="Q1093" s="23"/>
      <c r="R1093" s="23"/>
      <c r="S1093" s="23"/>
      <c r="T1093" s="23"/>
      <c r="U1093" s="23"/>
      <c r="V1093" s="23"/>
      <c r="W1093" s="23"/>
      <c r="X1093" s="23"/>
      <c r="Y1093" s="23"/>
      <c r="Z1093" s="23"/>
      <c r="AA1093" s="23"/>
      <c r="AG1093" s="23"/>
      <c r="AH1093" s="23"/>
      <c r="AK1093" s="23"/>
    </row>
    <row r="1094" spans="14:37" x14ac:dyDescent="0.2">
      <c r="N1094" s="23"/>
      <c r="O1094" s="23"/>
      <c r="P1094" s="23"/>
      <c r="Q1094" s="23"/>
      <c r="R1094" s="23"/>
      <c r="S1094" s="23"/>
      <c r="T1094" s="23"/>
      <c r="U1094" s="23"/>
      <c r="V1094" s="23"/>
      <c r="W1094" s="23"/>
      <c r="X1094" s="23"/>
      <c r="Y1094" s="23"/>
      <c r="Z1094" s="23"/>
      <c r="AA1094" s="23"/>
      <c r="AG1094" s="23"/>
      <c r="AH1094" s="23"/>
      <c r="AK1094" s="23"/>
    </row>
    <row r="1095" spans="14:37" x14ac:dyDescent="0.2">
      <c r="N1095" s="23"/>
      <c r="O1095" s="23"/>
      <c r="P1095" s="23"/>
      <c r="Q1095" s="23"/>
      <c r="R1095" s="23"/>
      <c r="S1095" s="23"/>
      <c r="T1095" s="23"/>
      <c r="U1095" s="23"/>
      <c r="V1095" s="23"/>
      <c r="W1095" s="23"/>
      <c r="X1095" s="23"/>
      <c r="Y1095" s="23"/>
      <c r="Z1095" s="23"/>
      <c r="AA1095" s="23"/>
      <c r="AG1095" s="23"/>
      <c r="AH1095" s="23"/>
      <c r="AK1095" s="23"/>
    </row>
    <row r="1096" spans="14:37" x14ac:dyDescent="0.2">
      <c r="N1096" s="23"/>
      <c r="O1096" s="23"/>
      <c r="P1096" s="23"/>
      <c r="Q1096" s="23"/>
      <c r="R1096" s="23"/>
      <c r="S1096" s="23"/>
      <c r="T1096" s="23"/>
      <c r="U1096" s="23"/>
      <c r="V1096" s="23"/>
      <c r="W1096" s="23"/>
      <c r="X1096" s="23"/>
      <c r="Y1096" s="23"/>
      <c r="Z1096" s="23"/>
      <c r="AA1096" s="23"/>
      <c r="AG1096" s="23"/>
      <c r="AH1096" s="23"/>
      <c r="AK1096" s="23"/>
    </row>
    <row r="1097" spans="14:37" x14ac:dyDescent="0.2">
      <c r="N1097" s="23"/>
      <c r="O1097" s="23"/>
      <c r="P1097" s="23"/>
      <c r="Q1097" s="23"/>
      <c r="R1097" s="23"/>
      <c r="S1097" s="23"/>
      <c r="T1097" s="23"/>
      <c r="U1097" s="23"/>
      <c r="V1097" s="23"/>
      <c r="W1097" s="23"/>
      <c r="X1097" s="23"/>
      <c r="Y1097" s="23"/>
      <c r="Z1097" s="23"/>
      <c r="AA1097" s="23"/>
      <c r="AG1097" s="23"/>
      <c r="AH1097" s="23"/>
      <c r="AK1097" s="23"/>
    </row>
    <row r="1098" spans="14:37" x14ac:dyDescent="0.2">
      <c r="N1098" s="23"/>
      <c r="O1098" s="23"/>
      <c r="P1098" s="23"/>
      <c r="Q1098" s="23"/>
      <c r="R1098" s="23"/>
      <c r="S1098" s="23"/>
      <c r="T1098" s="23"/>
      <c r="U1098" s="23"/>
      <c r="V1098" s="23"/>
      <c r="W1098" s="23"/>
      <c r="X1098" s="23"/>
      <c r="Y1098" s="23"/>
      <c r="Z1098" s="23"/>
      <c r="AA1098" s="23"/>
      <c r="AG1098" s="23"/>
      <c r="AH1098" s="23"/>
      <c r="AK1098" s="23"/>
    </row>
    <row r="1099" spans="14:37" x14ac:dyDescent="0.2">
      <c r="N1099" s="23"/>
      <c r="O1099" s="23"/>
      <c r="P1099" s="23"/>
      <c r="Q1099" s="23"/>
      <c r="R1099" s="23"/>
      <c r="S1099" s="23"/>
      <c r="T1099" s="23"/>
      <c r="U1099" s="23"/>
      <c r="V1099" s="23"/>
      <c r="W1099" s="23"/>
      <c r="X1099" s="23"/>
      <c r="Y1099" s="23"/>
      <c r="Z1099" s="23"/>
      <c r="AA1099" s="23"/>
      <c r="AG1099" s="23"/>
      <c r="AH1099" s="23"/>
      <c r="AK1099" s="23"/>
    </row>
    <row r="1100" spans="14:37" x14ac:dyDescent="0.2">
      <c r="N1100" s="23"/>
      <c r="O1100" s="23"/>
      <c r="P1100" s="23"/>
      <c r="Q1100" s="23"/>
      <c r="R1100" s="23"/>
      <c r="S1100" s="23"/>
      <c r="T1100" s="23"/>
      <c r="U1100" s="23"/>
      <c r="V1100" s="23"/>
      <c r="W1100" s="23"/>
      <c r="X1100" s="23"/>
      <c r="Y1100" s="23"/>
      <c r="Z1100" s="23"/>
      <c r="AA1100" s="23"/>
      <c r="AG1100" s="23"/>
      <c r="AH1100" s="23"/>
      <c r="AK1100" s="23"/>
    </row>
    <row r="1101" spans="14:37" x14ac:dyDescent="0.2">
      <c r="N1101" s="23"/>
      <c r="O1101" s="23"/>
      <c r="P1101" s="23"/>
      <c r="Q1101" s="23"/>
      <c r="R1101" s="23"/>
      <c r="S1101" s="23"/>
      <c r="T1101" s="23"/>
      <c r="U1101" s="23"/>
      <c r="V1101" s="23"/>
      <c r="W1101" s="23"/>
      <c r="X1101" s="23"/>
      <c r="Y1101" s="23"/>
      <c r="Z1101" s="23"/>
      <c r="AA1101" s="23"/>
      <c r="AG1101" s="23"/>
      <c r="AH1101" s="23"/>
      <c r="AK1101" s="23"/>
    </row>
    <row r="1102" spans="14:37" x14ac:dyDescent="0.2">
      <c r="N1102" s="23"/>
      <c r="O1102" s="23"/>
      <c r="P1102" s="23"/>
      <c r="Q1102" s="23"/>
      <c r="R1102" s="23"/>
      <c r="S1102" s="23"/>
      <c r="T1102" s="23"/>
      <c r="U1102" s="23"/>
      <c r="V1102" s="23"/>
      <c r="W1102" s="23"/>
      <c r="X1102" s="23"/>
      <c r="Y1102" s="23"/>
      <c r="Z1102" s="23"/>
      <c r="AA1102" s="23"/>
      <c r="AG1102" s="23"/>
      <c r="AH1102" s="23"/>
      <c r="AK1102" s="23"/>
    </row>
    <row r="1103" spans="14:37" x14ac:dyDescent="0.2">
      <c r="N1103" s="23"/>
      <c r="O1103" s="23"/>
      <c r="P1103" s="23"/>
      <c r="Q1103" s="23"/>
      <c r="R1103" s="23"/>
      <c r="S1103" s="23"/>
      <c r="T1103" s="23"/>
      <c r="U1103" s="23"/>
      <c r="V1103" s="23"/>
      <c r="W1103" s="23"/>
      <c r="X1103" s="23"/>
      <c r="Y1103" s="23"/>
      <c r="Z1103" s="23"/>
      <c r="AA1103" s="23"/>
      <c r="AG1103" s="23"/>
      <c r="AH1103" s="23"/>
      <c r="AK1103" s="23"/>
    </row>
    <row r="1104" spans="14:37" x14ac:dyDescent="0.2">
      <c r="N1104" s="23"/>
      <c r="O1104" s="23"/>
      <c r="P1104" s="23"/>
      <c r="Q1104" s="23"/>
      <c r="R1104" s="23"/>
      <c r="S1104" s="23"/>
      <c r="T1104" s="23"/>
      <c r="U1104" s="23"/>
      <c r="V1104" s="23"/>
      <c r="W1104" s="23"/>
      <c r="X1104" s="23"/>
      <c r="Y1104" s="23"/>
      <c r="Z1104" s="23"/>
      <c r="AA1104" s="23"/>
      <c r="AG1104" s="23"/>
      <c r="AH1104" s="23"/>
      <c r="AK1104" s="23"/>
    </row>
    <row r="1105" spans="14:37" x14ac:dyDescent="0.2">
      <c r="N1105" s="23"/>
      <c r="O1105" s="23"/>
      <c r="P1105" s="23"/>
      <c r="Q1105" s="23"/>
      <c r="R1105" s="23"/>
      <c r="S1105" s="23"/>
      <c r="T1105" s="23"/>
      <c r="U1105" s="23"/>
      <c r="V1105" s="23"/>
      <c r="W1105" s="23"/>
      <c r="X1105" s="23"/>
      <c r="Y1105" s="23"/>
      <c r="Z1105" s="23"/>
      <c r="AA1105" s="23"/>
      <c r="AG1105" s="23"/>
      <c r="AH1105" s="23"/>
      <c r="AK1105" s="23"/>
    </row>
    <row r="1106" spans="14:37" x14ac:dyDescent="0.2">
      <c r="N1106" s="23"/>
      <c r="O1106" s="23"/>
      <c r="P1106" s="23"/>
      <c r="Q1106" s="23"/>
      <c r="R1106" s="23"/>
      <c r="S1106" s="23"/>
      <c r="T1106" s="23"/>
      <c r="U1106" s="23"/>
      <c r="V1106" s="23"/>
      <c r="W1106" s="23"/>
      <c r="X1106" s="23"/>
      <c r="Y1106" s="23"/>
      <c r="Z1106" s="23"/>
      <c r="AA1106" s="23"/>
      <c r="AG1106" s="23"/>
      <c r="AH1106" s="23"/>
      <c r="AK1106" s="23"/>
    </row>
    <row r="1107" spans="14:37" x14ac:dyDescent="0.2">
      <c r="N1107" s="23"/>
      <c r="O1107" s="23"/>
      <c r="P1107" s="23"/>
      <c r="Q1107" s="23"/>
      <c r="R1107" s="23"/>
      <c r="S1107" s="23"/>
      <c r="T1107" s="23"/>
      <c r="U1107" s="23"/>
      <c r="V1107" s="23"/>
      <c r="W1107" s="23"/>
      <c r="X1107" s="23"/>
      <c r="Y1107" s="23"/>
      <c r="Z1107" s="23"/>
      <c r="AA1107" s="23"/>
      <c r="AG1107" s="23"/>
      <c r="AH1107" s="23"/>
      <c r="AK1107" s="23"/>
    </row>
    <row r="1108" spans="14:37" x14ac:dyDescent="0.2">
      <c r="N1108" s="23"/>
      <c r="O1108" s="23"/>
      <c r="P1108" s="23"/>
      <c r="Q1108" s="23"/>
      <c r="R1108" s="23"/>
      <c r="S1108" s="23"/>
      <c r="T1108" s="23"/>
      <c r="U1108" s="23"/>
      <c r="V1108" s="23"/>
      <c r="W1108" s="23"/>
      <c r="X1108" s="23"/>
      <c r="Y1108" s="23"/>
      <c r="Z1108" s="23"/>
      <c r="AA1108" s="23"/>
      <c r="AG1108" s="23"/>
      <c r="AH1108" s="23"/>
      <c r="AK1108" s="23"/>
    </row>
    <row r="1109" spans="14:37" x14ac:dyDescent="0.2">
      <c r="N1109" s="23"/>
      <c r="O1109" s="23"/>
      <c r="P1109" s="23"/>
      <c r="Q1109" s="23"/>
      <c r="R1109" s="23"/>
      <c r="S1109" s="23"/>
      <c r="T1109" s="23"/>
      <c r="U1109" s="23"/>
      <c r="V1109" s="23"/>
      <c r="W1109" s="23"/>
      <c r="X1109" s="23"/>
      <c r="Y1109" s="23"/>
      <c r="Z1109" s="23"/>
      <c r="AA1109" s="23"/>
      <c r="AG1109" s="23"/>
      <c r="AH1109" s="23"/>
      <c r="AK1109" s="23"/>
    </row>
    <row r="1110" spans="14:37" x14ac:dyDescent="0.2">
      <c r="N1110" s="23"/>
      <c r="O1110" s="23"/>
      <c r="P1110" s="23"/>
      <c r="Q1110" s="23"/>
      <c r="R1110" s="23"/>
      <c r="S1110" s="23"/>
      <c r="T1110" s="23"/>
      <c r="U1110" s="23"/>
      <c r="V1110" s="23"/>
      <c r="W1110" s="23"/>
      <c r="X1110" s="23"/>
      <c r="Y1110" s="23"/>
      <c r="Z1110" s="23"/>
      <c r="AA1110" s="23"/>
      <c r="AG1110" s="23"/>
      <c r="AH1110" s="23"/>
      <c r="AK1110" s="23"/>
    </row>
    <row r="1111" spans="14:37" x14ac:dyDescent="0.2">
      <c r="N1111" s="23"/>
      <c r="O1111" s="23"/>
      <c r="P1111" s="23"/>
      <c r="Q1111" s="23"/>
      <c r="R1111" s="23"/>
      <c r="S1111" s="23"/>
      <c r="T1111" s="23"/>
      <c r="U1111" s="23"/>
      <c r="V1111" s="23"/>
      <c r="W1111" s="23"/>
      <c r="X1111" s="23"/>
      <c r="Y1111" s="23"/>
      <c r="Z1111" s="23"/>
      <c r="AA1111" s="23"/>
      <c r="AG1111" s="23"/>
      <c r="AH1111" s="23"/>
      <c r="AK1111" s="23"/>
    </row>
    <row r="1112" spans="14:37" x14ac:dyDescent="0.2">
      <c r="N1112" s="23"/>
      <c r="O1112" s="23"/>
      <c r="P1112" s="23"/>
      <c r="Q1112" s="23"/>
      <c r="R1112" s="23"/>
      <c r="S1112" s="23"/>
      <c r="T1112" s="23"/>
      <c r="U1112" s="23"/>
      <c r="V1112" s="23"/>
      <c r="W1112" s="23"/>
      <c r="X1112" s="23"/>
      <c r="Y1112" s="23"/>
      <c r="Z1112" s="23"/>
      <c r="AA1112" s="23"/>
      <c r="AG1112" s="23"/>
      <c r="AH1112" s="23"/>
      <c r="AK1112" s="23"/>
    </row>
    <row r="1113" spans="14:37" x14ac:dyDescent="0.2">
      <c r="N1113" s="23"/>
      <c r="O1113" s="23"/>
      <c r="P1113" s="23"/>
      <c r="Q1113" s="23"/>
      <c r="R1113" s="23"/>
      <c r="S1113" s="23"/>
      <c r="T1113" s="23"/>
      <c r="U1113" s="23"/>
      <c r="V1113" s="23"/>
      <c r="W1113" s="23"/>
      <c r="X1113" s="23"/>
      <c r="Y1113" s="23"/>
      <c r="Z1113" s="23"/>
      <c r="AA1113" s="23"/>
      <c r="AG1113" s="23"/>
      <c r="AH1113" s="23"/>
      <c r="AK1113" s="23"/>
    </row>
    <row r="1114" spans="14:37" x14ac:dyDescent="0.2">
      <c r="N1114" s="23"/>
      <c r="O1114" s="23"/>
      <c r="P1114" s="23"/>
      <c r="Q1114" s="23"/>
      <c r="R1114" s="23"/>
      <c r="S1114" s="23"/>
      <c r="T1114" s="23"/>
      <c r="U1114" s="23"/>
      <c r="V1114" s="23"/>
      <c r="W1114" s="23"/>
      <c r="X1114" s="23"/>
      <c r="Y1114" s="23"/>
      <c r="Z1114" s="23"/>
      <c r="AA1114" s="23"/>
      <c r="AG1114" s="23"/>
      <c r="AH1114" s="23"/>
      <c r="AK1114" s="23"/>
    </row>
    <row r="1115" spans="14:37" x14ac:dyDescent="0.2">
      <c r="N1115" s="23"/>
      <c r="O1115" s="23"/>
      <c r="P1115" s="23"/>
      <c r="Q1115" s="23"/>
      <c r="R1115" s="23"/>
      <c r="S1115" s="23"/>
      <c r="T1115" s="23"/>
      <c r="U1115" s="23"/>
      <c r="V1115" s="23"/>
      <c r="W1115" s="23"/>
      <c r="X1115" s="23"/>
      <c r="Y1115" s="23"/>
      <c r="Z1115" s="23"/>
      <c r="AA1115" s="23"/>
      <c r="AG1115" s="23"/>
      <c r="AH1115" s="23"/>
      <c r="AK1115" s="23"/>
    </row>
    <row r="1116" spans="14:37" x14ac:dyDescent="0.2">
      <c r="N1116" s="23"/>
      <c r="O1116" s="23"/>
      <c r="P1116" s="23"/>
      <c r="Q1116" s="23"/>
      <c r="R1116" s="23"/>
      <c r="S1116" s="23"/>
      <c r="T1116" s="23"/>
      <c r="U1116" s="23"/>
      <c r="V1116" s="23"/>
      <c r="W1116" s="23"/>
      <c r="X1116" s="23"/>
      <c r="Y1116" s="23"/>
      <c r="Z1116" s="23"/>
      <c r="AA1116" s="23"/>
      <c r="AG1116" s="23"/>
      <c r="AH1116" s="23"/>
      <c r="AK1116" s="23"/>
    </row>
    <row r="1117" spans="14:37" x14ac:dyDescent="0.2">
      <c r="N1117" s="23"/>
      <c r="O1117" s="23"/>
      <c r="P1117" s="23"/>
      <c r="Q1117" s="23"/>
      <c r="R1117" s="23"/>
      <c r="S1117" s="23"/>
      <c r="T1117" s="23"/>
      <c r="U1117" s="23"/>
      <c r="V1117" s="23"/>
      <c r="W1117" s="23"/>
      <c r="X1117" s="23"/>
      <c r="Y1117" s="23"/>
      <c r="Z1117" s="23"/>
      <c r="AA1117" s="23"/>
      <c r="AG1117" s="23"/>
      <c r="AH1117" s="23"/>
      <c r="AK1117" s="23"/>
    </row>
    <row r="1118" spans="14:37" x14ac:dyDescent="0.2">
      <c r="N1118" s="23"/>
      <c r="O1118" s="23"/>
      <c r="P1118" s="23"/>
      <c r="Q1118" s="23"/>
      <c r="R1118" s="23"/>
      <c r="S1118" s="23"/>
      <c r="T1118" s="23"/>
      <c r="U1118" s="23"/>
      <c r="V1118" s="23"/>
      <c r="W1118" s="23"/>
      <c r="X1118" s="23"/>
      <c r="Y1118" s="23"/>
      <c r="Z1118" s="23"/>
      <c r="AA1118" s="23"/>
      <c r="AG1118" s="23"/>
      <c r="AH1118" s="23"/>
      <c r="AK1118" s="23"/>
    </row>
    <row r="1119" spans="14:37" x14ac:dyDescent="0.2">
      <c r="N1119" s="23"/>
      <c r="O1119" s="23"/>
      <c r="P1119" s="23"/>
      <c r="Q1119" s="23"/>
      <c r="R1119" s="23"/>
      <c r="S1119" s="23"/>
      <c r="T1119" s="23"/>
      <c r="U1119" s="23"/>
      <c r="V1119" s="23"/>
      <c r="W1119" s="23"/>
      <c r="X1119" s="23"/>
      <c r="Y1119" s="23"/>
      <c r="Z1119" s="23"/>
      <c r="AA1119" s="23"/>
      <c r="AG1119" s="23"/>
      <c r="AH1119" s="23"/>
      <c r="AK1119" s="23"/>
    </row>
    <row r="1120" spans="14:37" x14ac:dyDescent="0.2">
      <c r="N1120" s="23"/>
      <c r="O1120" s="23"/>
      <c r="P1120" s="23"/>
      <c r="Q1120" s="23"/>
      <c r="R1120" s="23"/>
      <c r="S1120" s="23"/>
      <c r="T1120" s="23"/>
      <c r="U1120" s="23"/>
      <c r="V1120" s="23"/>
      <c r="W1120" s="23"/>
      <c r="X1120" s="23"/>
      <c r="Y1120" s="23"/>
      <c r="Z1120" s="23"/>
      <c r="AA1120" s="23"/>
      <c r="AG1120" s="23"/>
      <c r="AH1120" s="23"/>
      <c r="AK1120" s="23"/>
    </row>
    <row r="1121" spans="14:37" x14ac:dyDescent="0.2">
      <c r="N1121" s="23"/>
      <c r="O1121" s="23"/>
      <c r="P1121" s="23"/>
      <c r="Q1121" s="23"/>
      <c r="R1121" s="23"/>
      <c r="S1121" s="23"/>
      <c r="T1121" s="23"/>
      <c r="U1121" s="23"/>
      <c r="V1121" s="23"/>
      <c r="W1121" s="23"/>
      <c r="X1121" s="23"/>
      <c r="Y1121" s="23"/>
      <c r="Z1121" s="23"/>
      <c r="AA1121" s="23"/>
      <c r="AG1121" s="23"/>
      <c r="AH1121" s="23"/>
      <c r="AK1121" s="23"/>
    </row>
    <row r="1122" spans="14:37" x14ac:dyDescent="0.2">
      <c r="N1122" s="23"/>
      <c r="O1122" s="23"/>
      <c r="P1122" s="23"/>
      <c r="Q1122" s="23"/>
      <c r="R1122" s="23"/>
      <c r="S1122" s="23"/>
      <c r="T1122" s="23"/>
      <c r="U1122" s="23"/>
      <c r="V1122" s="23"/>
      <c r="W1122" s="23"/>
      <c r="X1122" s="23"/>
      <c r="Y1122" s="23"/>
      <c r="Z1122" s="23"/>
      <c r="AA1122" s="23"/>
      <c r="AG1122" s="23"/>
      <c r="AH1122" s="23"/>
      <c r="AK1122" s="23"/>
    </row>
    <row r="1123" spans="14:37" x14ac:dyDescent="0.2">
      <c r="N1123" s="23"/>
      <c r="O1123" s="23"/>
      <c r="P1123" s="23"/>
      <c r="Q1123" s="23"/>
      <c r="R1123" s="23"/>
      <c r="S1123" s="23"/>
      <c r="T1123" s="23"/>
      <c r="U1123" s="23"/>
      <c r="V1123" s="23"/>
      <c r="W1123" s="23"/>
      <c r="X1123" s="23"/>
      <c r="Y1123" s="23"/>
      <c r="Z1123" s="23"/>
      <c r="AA1123" s="23"/>
      <c r="AG1123" s="23"/>
      <c r="AH1123" s="23"/>
      <c r="AK1123" s="23"/>
    </row>
    <row r="1124" spans="14:37" x14ac:dyDescent="0.2">
      <c r="N1124" s="23"/>
      <c r="O1124" s="23"/>
      <c r="P1124" s="23"/>
      <c r="Q1124" s="23"/>
      <c r="R1124" s="23"/>
      <c r="S1124" s="23"/>
      <c r="T1124" s="23"/>
      <c r="U1124" s="23"/>
      <c r="V1124" s="23"/>
      <c r="W1124" s="23"/>
      <c r="X1124" s="23"/>
      <c r="Y1124" s="23"/>
      <c r="Z1124" s="23"/>
      <c r="AA1124" s="23"/>
      <c r="AG1124" s="23"/>
      <c r="AH1124" s="23"/>
      <c r="AK1124" s="23"/>
    </row>
    <row r="1125" spans="14:37" x14ac:dyDescent="0.2">
      <c r="N1125" s="23"/>
      <c r="O1125" s="23"/>
      <c r="P1125" s="23"/>
      <c r="Q1125" s="23"/>
      <c r="R1125" s="23"/>
      <c r="S1125" s="23"/>
      <c r="T1125" s="23"/>
      <c r="U1125" s="23"/>
      <c r="V1125" s="23"/>
      <c r="W1125" s="23"/>
      <c r="X1125" s="23"/>
      <c r="Y1125" s="23"/>
      <c r="Z1125" s="23"/>
      <c r="AA1125" s="23"/>
      <c r="AG1125" s="23"/>
      <c r="AH1125" s="23"/>
      <c r="AK1125" s="23"/>
    </row>
    <row r="1126" spans="14:37" x14ac:dyDescent="0.2">
      <c r="N1126" s="23"/>
      <c r="O1126" s="23"/>
      <c r="P1126" s="23"/>
      <c r="Q1126" s="23"/>
      <c r="R1126" s="23"/>
      <c r="S1126" s="23"/>
      <c r="T1126" s="23"/>
      <c r="U1126" s="23"/>
      <c r="V1126" s="23"/>
      <c r="W1126" s="23"/>
      <c r="X1126" s="23"/>
      <c r="Y1126" s="23"/>
      <c r="Z1126" s="23"/>
      <c r="AA1126" s="23"/>
      <c r="AG1126" s="23"/>
      <c r="AH1126" s="23"/>
      <c r="AK1126" s="23"/>
    </row>
    <row r="1127" spans="14:37" x14ac:dyDescent="0.2">
      <c r="N1127" s="23"/>
      <c r="O1127" s="23"/>
      <c r="P1127" s="23"/>
      <c r="Q1127" s="23"/>
      <c r="R1127" s="23"/>
      <c r="S1127" s="23"/>
      <c r="T1127" s="23"/>
      <c r="U1127" s="23"/>
      <c r="V1127" s="23"/>
      <c r="W1127" s="23"/>
      <c r="X1127" s="23"/>
      <c r="Y1127" s="23"/>
      <c r="Z1127" s="23"/>
      <c r="AA1127" s="23"/>
      <c r="AG1127" s="23"/>
      <c r="AH1127" s="23"/>
      <c r="AK1127" s="23"/>
    </row>
    <row r="1128" spans="14:37" x14ac:dyDescent="0.2">
      <c r="N1128" s="23"/>
      <c r="O1128" s="23"/>
      <c r="P1128" s="23"/>
      <c r="Q1128" s="23"/>
      <c r="R1128" s="23"/>
      <c r="S1128" s="23"/>
      <c r="T1128" s="23"/>
      <c r="U1128" s="23"/>
      <c r="V1128" s="23"/>
      <c r="W1128" s="23"/>
      <c r="X1128" s="23"/>
      <c r="Y1128" s="23"/>
      <c r="Z1128" s="23"/>
      <c r="AA1128" s="23"/>
      <c r="AG1128" s="23"/>
      <c r="AH1128" s="23"/>
      <c r="AK1128" s="23"/>
    </row>
    <row r="1129" spans="14:37" x14ac:dyDescent="0.2">
      <c r="N1129" s="23"/>
      <c r="O1129" s="23"/>
      <c r="P1129" s="23"/>
      <c r="Q1129" s="23"/>
      <c r="R1129" s="23"/>
      <c r="S1129" s="23"/>
      <c r="T1129" s="23"/>
      <c r="U1129" s="23"/>
      <c r="V1129" s="23"/>
      <c r="W1129" s="23"/>
      <c r="X1129" s="23"/>
      <c r="Y1129" s="23"/>
      <c r="Z1129" s="23"/>
      <c r="AA1129" s="23"/>
      <c r="AG1129" s="23"/>
      <c r="AH1129" s="23"/>
      <c r="AK1129" s="23"/>
    </row>
    <row r="1130" spans="14:37" x14ac:dyDescent="0.2">
      <c r="N1130" s="23"/>
      <c r="O1130" s="23"/>
      <c r="P1130" s="23"/>
      <c r="Q1130" s="23"/>
      <c r="R1130" s="23"/>
      <c r="S1130" s="23"/>
      <c r="T1130" s="23"/>
      <c r="U1130" s="23"/>
      <c r="V1130" s="23"/>
      <c r="W1130" s="23"/>
      <c r="X1130" s="23"/>
      <c r="Y1130" s="23"/>
      <c r="Z1130" s="23"/>
      <c r="AA1130" s="23"/>
      <c r="AG1130" s="23"/>
      <c r="AH1130" s="23"/>
      <c r="AK1130" s="23"/>
    </row>
    <row r="1131" spans="14:37" x14ac:dyDescent="0.2">
      <c r="N1131" s="23"/>
      <c r="O1131" s="23"/>
      <c r="P1131" s="23"/>
      <c r="Q1131" s="23"/>
      <c r="R1131" s="23"/>
      <c r="S1131" s="23"/>
      <c r="T1131" s="23"/>
      <c r="U1131" s="23"/>
      <c r="V1131" s="23"/>
      <c r="W1131" s="23"/>
      <c r="X1131" s="23"/>
      <c r="Y1131" s="23"/>
      <c r="Z1131" s="23"/>
      <c r="AA1131" s="23"/>
      <c r="AG1131" s="23"/>
      <c r="AH1131" s="23"/>
      <c r="AK1131" s="23"/>
    </row>
    <row r="1132" spans="14:37" x14ac:dyDescent="0.2">
      <c r="N1132" s="23"/>
      <c r="O1132" s="23"/>
      <c r="P1132" s="23"/>
      <c r="Q1132" s="23"/>
      <c r="R1132" s="23"/>
      <c r="S1132" s="23"/>
      <c r="T1132" s="23"/>
      <c r="U1132" s="23"/>
      <c r="V1132" s="23"/>
      <c r="W1132" s="23"/>
      <c r="X1132" s="23"/>
      <c r="Y1132" s="23"/>
      <c r="Z1132" s="23"/>
      <c r="AA1132" s="23"/>
      <c r="AG1132" s="23"/>
      <c r="AH1132" s="23"/>
      <c r="AK1132" s="23"/>
    </row>
    <row r="1133" spans="14:37" x14ac:dyDescent="0.2">
      <c r="N1133" s="23"/>
      <c r="O1133" s="23"/>
      <c r="P1133" s="23"/>
      <c r="Q1133" s="23"/>
      <c r="R1133" s="23"/>
      <c r="S1133" s="23"/>
      <c r="T1133" s="23"/>
      <c r="U1133" s="23"/>
      <c r="V1133" s="23"/>
      <c r="W1133" s="23"/>
      <c r="X1133" s="23"/>
      <c r="Y1133" s="23"/>
      <c r="Z1133" s="23"/>
      <c r="AA1133" s="23"/>
      <c r="AG1133" s="23"/>
      <c r="AH1133" s="23"/>
      <c r="AK1133" s="23"/>
    </row>
    <row r="1134" spans="14:37" x14ac:dyDescent="0.2">
      <c r="N1134" s="23"/>
      <c r="O1134" s="23"/>
      <c r="P1134" s="23"/>
      <c r="Q1134" s="23"/>
      <c r="R1134" s="23"/>
      <c r="S1134" s="23"/>
      <c r="T1134" s="23"/>
      <c r="U1134" s="23"/>
      <c r="V1134" s="23"/>
      <c r="W1134" s="23"/>
      <c r="X1134" s="23"/>
      <c r="Y1134" s="23"/>
      <c r="Z1134" s="23"/>
      <c r="AA1134" s="23"/>
      <c r="AG1134" s="23"/>
      <c r="AH1134" s="23"/>
      <c r="AK1134" s="23"/>
    </row>
    <row r="1135" spans="14:37" x14ac:dyDescent="0.2">
      <c r="N1135" s="23"/>
      <c r="O1135" s="23"/>
      <c r="P1135" s="23"/>
      <c r="Q1135" s="23"/>
      <c r="R1135" s="23"/>
      <c r="S1135" s="23"/>
      <c r="T1135" s="23"/>
      <c r="U1135" s="23"/>
      <c r="V1135" s="23"/>
      <c r="W1135" s="23"/>
      <c r="X1135" s="23"/>
      <c r="Y1135" s="23"/>
      <c r="Z1135" s="23"/>
      <c r="AA1135" s="23"/>
      <c r="AG1135" s="23"/>
      <c r="AH1135" s="23"/>
      <c r="AK1135" s="23"/>
    </row>
    <row r="1136" spans="14:37" x14ac:dyDescent="0.2">
      <c r="N1136" s="23"/>
      <c r="O1136" s="23"/>
      <c r="P1136" s="23"/>
      <c r="Q1136" s="23"/>
      <c r="R1136" s="23"/>
      <c r="S1136" s="23"/>
      <c r="T1136" s="23"/>
      <c r="U1136" s="23"/>
      <c r="V1136" s="23"/>
      <c r="W1136" s="23"/>
      <c r="X1136" s="23"/>
      <c r="Y1136" s="23"/>
      <c r="Z1136" s="23"/>
      <c r="AA1136" s="23"/>
      <c r="AG1136" s="23"/>
      <c r="AH1136" s="23"/>
      <c r="AK1136" s="23"/>
    </row>
    <row r="1137" spans="14:37" x14ac:dyDescent="0.2">
      <c r="N1137" s="23"/>
      <c r="O1137" s="23"/>
      <c r="P1137" s="23"/>
      <c r="Q1137" s="23"/>
      <c r="R1137" s="23"/>
      <c r="S1137" s="23"/>
      <c r="T1137" s="23"/>
      <c r="U1137" s="23"/>
      <c r="V1137" s="23"/>
      <c r="W1137" s="23"/>
      <c r="X1137" s="23"/>
      <c r="Y1137" s="23"/>
      <c r="Z1137" s="23"/>
      <c r="AA1137" s="23"/>
      <c r="AG1137" s="23"/>
      <c r="AH1137" s="23"/>
      <c r="AK1137" s="23"/>
    </row>
    <row r="1138" spans="14:37" x14ac:dyDescent="0.2">
      <c r="N1138" s="23"/>
      <c r="O1138" s="23"/>
      <c r="P1138" s="23"/>
      <c r="Q1138" s="23"/>
      <c r="R1138" s="23"/>
      <c r="S1138" s="23"/>
      <c r="T1138" s="23"/>
      <c r="U1138" s="23"/>
      <c r="V1138" s="23"/>
      <c r="W1138" s="23"/>
      <c r="X1138" s="23"/>
      <c r="Y1138" s="23"/>
      <c r="Z1138" s="23"/>
      <c r="AA1138" s="23"/>
      <c r="AG1138" s="23"/>
      <c r="AH1138" s="23"/>
      <c r="AK1138" s="23"/>
    </row>
    <row r="1139" spans="14:37" x14ac:dyDescent="0.2">
      <c r="N1139" s="23"/>
      <c r="O1139" s="23"/>
      <c r="P1139" s="23"/>
      <c r="Q1139" s="23"/>
      <c r="R1139" s="23"/>
      <c r="S1139" s="23"/>
      <c r="T1139" s="23"/>
      <c r="U1139" s="23"/>
      <c r="V1139" s="23"/>
      <c r="W1139" s="23"/>
      <c r="X1139" s="23"/>
      <c r="Y1139" s="23"/>
      <c r="Z1139" s="23"/>
      <c r="AA1139" s="23"/>
      <c r="AG1139" s="23"/>
      <c r="AH1139" s="23"/>
      <c r="AK1139" s="23"/>
    </row>
    <row r="1140" spans="14:37" x14ac:dyDescent="0.2">
      <c r="N1140" s="23"/>
      <c r="O1140" s="23"/>
      <c r="P1140" s="23"/>
      <c r="Q1140" s="23"/>
      <c r="R1140" s="23"/>
      <c r="S1140" s="23"/>
      <c r="T1140" s="23"/>
      <c r="U1140" s="23"/>
      <c r="V1140" s="23"/>
      <c r="W1140" s="23"/>
      <c r="X1140" s="23"/>
      <c r="Y1140" s="23"/>
      <c r="Z1140" s="23"/>
      <c r="AA1140" s="23"/>
      <c r="AG1140" s="23"/>
      <c r="AH1140" s="23"/>
      <c r="AK1140" s="23"/>
    </row>
    <row r="1141" spans="14:37" x14ac:dyDescent="0.2">
      <c r="N1141" s="23"/>
      <c r="O1141" s="23"/>
      <c r="P1141" s="23"/>
      <c r="Q1141" s="23"/>
      <c r="R1141" s="23"/>
      <c r="S1141" s="23"/>
      <c r="T1141" s="23"/>
      <c r="U1141" s="23"/>
      <c r="V1141" s="23"/>
      <c r="W1141" s="23"/>
      <c r="X1141" s="23"/>
      <c r="Y1141" s="23"/>
      <c r="Z1141" s="23"/>
      <c r="AA1141" s="23"/>
      <c r="AG1141" s="23"/>
      <c r="AH1141" s="23"/>
      <c r="AK1141" s="23"/>
    </row>
    <row r="1142" spans="14:37" x14ac:dyDescent="0.2">
      <c r="N1142" s="23"/>
      <c r="O1142" s="23"/>
      <c r="P1142" s="23"/>
      <c r="Q1142" s="23"/>
      <c r="R1142" s="23"/>
      <c r="S1142" s="23"/>
      <c r="T1142" s="23"/>
      <c r="U1142" s="23"/>
      <c r="V1142" s="23"/>
      <c r="W1142" s="23"/>
      <c r="X1142" s="23"/>
      <c r="Y1142" s="23"/>
      <c r="Z1142" s="23"/>
      <c r="AA1142" s="23"/>
      <c r="AG1142" s="23"/>
      <c r="AH1142" s="23"/>
      <c r="AK1142" s="23"/>
    </row>
    <row r="1143" spans="14:37" x14ac:dyDescent="0.2">
      <c r="N1143" s="23"/>
      <c r="O1143" s="23"/>
      <c r="P1143" s="23"/>
      <c r="Q1143" s="23"/>
      <c r="R1143" s="23"/>
      <c r="S1143" s="23"/>
      <c r="T1143" s="23"/>
      <c r="U1143" s="23"/>
      <c r="V1143" s="23"/>
      <c r="W1143" s="23"/>
      <c r="X1143" s="23"/>
      <c r="Y1143" s="23"/>
      <c r="Z1143" s="23"/>
      <c r="AA1143" s="23"/>
      <c r="AG1143" s="23"/>
      <c r="AH1143" s="23"/>
      <c r="AK1143" s="23"/>
    </row>
    <row r="1144" spans="14:37" x14ac:dyDescent="0.2">
      <c r="N1144" s="23"/>
      <c r="O1144" s="23"/>
      <c r="P1144" s="23"/>
      <c r="Q1144" s="23"/>
      <c r="R1144" s="23"/>
      <c r="S1144" s="23"/>
      <c r="T1144" s="23"/>
      <c r="U1144" s="23"/>
      <c r="V1144" s="23"/>
      <c r="W1144" s="23"/>
      <c r="X1144" s="23"/>
      <c r="Y1144" s="23"/>
      <c r="Z1144" s="23"/>
      <c r="AA1144" s="23"/>
      <c r="AG1144" s="23"/>
      <c r="AH1144" s="23"/>
      <c r="AK1144" s="23"/>
    </row>
    <row r="1145" spans="14:37" x14ac:dyDescent="0.2">
      <c r="N1145" s="23"/>
      <c r="O1145" s="23"/>
      <c r="P1145" s="23"/>
      <c r="Q1145" s="23"/>
      <c r="R1145" s="23"/>
      <c r="S1145" s="23"/>
      <c r="T1145" s="23"/>
      <c r="U1145" s="23"/>
      <c r="V1145" s="23"/>
      <c r="W1145" s="23"/>
      <c r="X1145" s="23"/>
      <c r="Y1145" s="23"/>
      <c r="Z1145" s="23"/>
      <c r="AA1145" s="23"/>
      <c r="AG1145" s="23"/>
      <c r="AH1145" s="23"/>
      <c r="AK1145" s="23"/>
    </row>
    <row r="1146" spans="14:37" x14ac:dyDescent="0.2">
      <c r="N1146" s="23"/>
      <c r="O1146" s="23"/>
      <c r="P1146" s="23"/>
      <c r="Q1146" s="23"/>
      <c r="R1146" s="23"/>
      <c r="S1146" s="23"/>
      <c r="T1146" s="23"/>
      <c r="U1146" s="23"/>
      <c r="V1146" s="23"/>
      <c r="W1146" s="23"/>
      <c r="X1146" s="23"/>
      <c r="Y1146" s="23"/>
      <c r="Z1146" s="23"/>
      <c r="AA1146" s="23"/>
      <c r="AG1146" s="23"/>
      <c r="AH1146" s="23"/>
      <c r="AK1146" s="23"/>
    </row>
    <row r="1147" spans="14:37" x14ac:dyDescent="0.2">
      <c r="N1147" s="23"/>
      <c r="O1147" s="23"/>
      <c r="P1147" s="23"/>
      <c r="Q1147" s="23"/>
      <c r="R1147" s="23"/>
      <c r="S1147" s="23"/>
      <c r="T1147" s="23"/>
      <c r="U1147" s="23"/>
      <c r="V1147" s="23"/>
      <c r="W1147" s="23"/>
      <c r="X1147" s="23"/>
      <c r="Y1147" s="23"/>
      <c r="Z1147" s="23"/>
      <c r="AA1147" s="23"/>
      <c r="AG1147" s="23"/>
      <c r="AH1147" s="23"/>
      <c r="AK1147" s="23"/>
    </row>
    <row r="1148" spans="14:37" x14ac:dyDescent="0.2">
      <c r="N1148" s="23"/>
      <c r="O1148" s="23"/>
      <c r="P1148" s="23"/>
      <c r="Q1148" s="23"/>
      <c r="R1148" s="23"/>
      <c r="S1148" s="23"/>
      <c r="T1148" s="23"/>
      <c r="U1148" s="23"/>
      <c r="V1148" s="23"/>
      <c r="W1148" s="23"/>
      <c r="X1148" s="23"/>
      <c r="Y1148" s="23"/>
      <c r="Z1148" s="23"/>
      <c r="AA1148" s="23"/>
      <c r="AG1148" s="23"/>
      <c r="AH1148" s="23"/>
      <c r="AK1148" s="23"/>
    </row>
    <row r="1149" spans="14:37" x14ac:dyDescent="0.2">
      <c r="N1149" s="23"/>
      <c r="O1149" s="23"/>
      <c r="P1149" s="23"/>
      <c r="Q1149" s="23"/>
      <c r="R1149" s="23"/>
      <c r="S1149" s="23"/>
      <c r="T1149" s="23"/>
      <c r="U1149" s="23"/>
      <c r="V1149" s="23"/>
      <c r="W1149" s="23"/>
      <c r="X1149" s="23"/>
      <c r="Y1149" s="23"/>
      <c r="Z1149" s="23"/>
      <c r="AA1149" s="23"/>
      <c r="AG1149" s="23"/>
      <c r="AH1149" s="23"/>
      <c r="AK1149" s="23"/>
    </row>
    <row r="1150" spans="14:37" x14ac:dyDescent="0.2">
      <c r="N1150" s="23"/>
      <c r="O1150" s="23"/>
      <c r="P1150" s="23"/>
      <c r="Q1150" s="23"/>
      <c r="R1150" s="23"/>
      <c r="S1150" s="23"/>
      <c r="T1150" s="23"/>
      <c r="U1150" s="23"/>
      <c r="V1150" s="23"/>
      <c r="W1150" s="23"/>
      <c r="X1150" s="23"/>
      <c r="Y1150" s="23"/>
      <c r="Z1150" s="23"/>
      <c r="AA1150" s="23"/>
      <c r="AG1150" s="23"/>
      <c r="AH1150" s="23"/>
      <c r="AK1150" s="23"/>
    </row>
    <row r="1151" spans="14:37" x14ac:dyDescent="0.2">
      <c r="N1151" s="23"/>
      <c r="O1151" s="23"/>
      <c r="P1151" s="23"/>
      <c r="Q1151" s="23"/>
      <c r="R1151" s="23"/>
      <c r="S1151" s="23"/>
      <c r="T1151" s="23"/>
      <c r="U1151" s="23"/>
      <c r="V1151" s="23"/>
      <c r="W1151" s="23"/>
      <c r="X1151" s="23"/>
      <c r="Y1151" s="23"/>
      <c r="Z1151" s="23"/>
      <c r="AA1151" s="23"/>
      <c r="AG1151" s="23"/>
      <c r="AH1151" s="23"/>
      <c r="AK1151" s="23"/>
    </row>
    <row r="1152" spans="14:37" x14ac:dyDescent="0.2">
      <c r="N1152" s="23"/>
      <c r="O1152" s="23"/>
      <c r="P1152" s="23"/>
      <c r="Q1152" s="23"/>
      <c r="R1152" s="23"/>
      <c r="S1152" s="23"/>
      <c r="T1152" s="23"/>
      <c r="U1152" s="23"/>
      <c r="V1152" s="23"/>
      <c r="W1152" s="23"/>
      <c r="X1152" s="23"/>
      <c r="Y1152" s="23"/>
      <c r="Z1152" s="23"/>
      <c r="AA1152" s="23"/>
      <c r="AG1152" s="23"/>
      <c r="AH1152" s="23"/>
      <c r="AK1152" s="23"/>
    </row>
    <row r="1153" spans="14:37" x14ac:dyDescent="0.2">
      <c r="N1153" s="23"/>
      <c r="O1153" s="23"/>
      <c r="P1153" s="23"/>
      <c r="Q1153" s="23"/>
      <c r="R1153" s="23"/>
      <c r="S1153" s="23"/>
      <c r="T1153" s="23"/>
      <c r="U1153" s="23"/>
      <c r="V1153" s="23"/>
      <c r="W1153" s="23"/>
      <c r="X1153" s="23"/>
      <c r="Y1153" s="23"/>
      <c r="Z1153" s="23"/>
      <c r="AA1153" s="23"/>
      <c r="AG1153" s="23"/>
      <c r="AH1153" s="23"/>
      <c r="AK1153" s="23"/>
    </row>
    <row r="1154" spans="14:37" x14ac:dyDescent="0.2">
      <c r="N1154" s="23"/>
      <c r="O1154" s="23"/>
      <c r="P1154" s="23"/>
      <c r="Q1154" s="23"/>
      <c r="R1154" s="23"/>
      <c r="S1154" s="23"/>
      <c r="T1154" s="23"/>
      <c r="U1154" s="23"/>
      <c r="V1154" s="23"/>
      <c r="W1154" s="23"/>
      <c r="X1154" s="23"/>
      <c r="Y1154" s="23"/>
      <c r="Z1154" s="23"/>
      <c r="AA1154" s="23"/>
      <c r="AG1154" s="23"/>
      <c r="AH1154" s="23"/>
      <c r="AK1154" s="23"/>
    </row>
    <row r="1155" spans="14:37" x14ac:dyDescent="0.2">
      <c r="N1155" s="23"/>
      <c r="O1155" s="23"/>
      <c r="P1155" s="23"/>
      <c r="Q1155" s="23"/>
      <c r="R1155" s="23"/>
      <c r="S1155" s="23"/>
      <c r="T1155" s="23"/>
      <c r="U1155" s="23"/>
      <c r="V1155" s="23"/>
      <c r="W1155" s="23"/>
      <c r="X1155" s="23"/>
      <c r="Y1155" s="23"/>
      <c r="Z1155" s="23"/>
      <c r="AA1155" s="23"/>
      <c r="AG1155" s="23"/>
      <c r="AH1155" s="23"/>
      <c r="AK1155" s="23"/>
    </row>
    <row r="1156" spans="14:37" x14ac:dyDescent="0.2">
      <c r="N1156" s="23"/>
      <c r="O1156" s="23"/>
      <c r="P1156" s="23"/>
      <c r="Q1156" s="23"/>
      <c r="R1156" s="23"/>
      <c r="S1156" s="23"/>
      <c r="T1156" s="23"/>
      <c r="U1156" s="23"/>
      <c r="V1156" s="23"/>
      <c r="W1156" s="23"/>
      <c r="X1156" s="23"/>
      <c r="Y1156" s="23"/>
      <c r="Z1156" s="23"/>
      <c r="AA1156" s="23"/>
      <c r="AG1156" s="23"/>
      <c r="AH1156" s="23"/>
      <c r="AK1156" s="23"/>
    </row>
    <row r="1157" spans="14:37" x14ac:dyDescent="0.2">
      <c r="N1157" s="23"/>
      <c r="O1157" s="23"/>
      <c r="P1157" s="23"/>
      <c r="Q1157" s="23"/>
      <c r="R1157" s="23"/>
      <c r="S1157" s="23"/>
      <c r="T1157" s="23"/>
      <c r="U1157" s="23"/>
      <c r="V1157" s="23"/>
      <c r="W1157" s="23"/>
      <c r="X1157" s="23"/>
      <c r="Y1157" s="23"/>
      <c r="Z1157" s="23"/>
      <c r="AA1157" s="23"/>
      <c r="AG1157" s="23"/>
      <c r="AH1157" s="23"/>
      <c r="AK1157" s="23"/>
    </row>
    <row r="1158" spans="14:37" x14ac:dyDescent="0.2">
      <c r="N1158" s="23"/>
      <c r="O1158" s="23"/>
      <c r="P1158" s="23"/>
      <c r="Q1158" s="23"/>
      <c r="R1158" s="23"/>
      <c r="S1158" s="23"/>
      <c r="T1158" s="23"/>
      <c r="U1158" s="23"/>
      <c r="V1158" s="23"/>
      <c r="W1158" s="23"/>
      <c r="X1158" s="23"/>
      <c r="Y1158" s="23"/>
      <c r="Z1158" s="23"/>
      <c r="AA1158" s="23"/>
      <c r="AG1158" s="23"/>
      <c r="AH1158" s="23"/>
      <c r="AK1158" s="23"/>
    </row>
    <row r="1159" spans="14:37" x14ac:dyDescent="0.2">
      <c r="N1159" s="23"/>
      <c r="O1159" s="23"/>
      <c r="P1159" s="23"/>
      <c r="Q1159" s="23"/>
      <c r="R1159" s="23"/>
      <c r="S1159" s="23"/>
      <c r="T1159" s="23"/>
      <c r="U1159" s="23"/>
      <c r="V1159" s="23"/>
      <c r="W1159" s="23"/>
      <c r="X1159" s="23"/>
      <c r="Y1159" s="23"/>
      <c r="Z1159" s="23"/>
      <c r="AA1159" s="23"/>
      <c r="AG1159" s="23"/>
      <c r="AH1159" s="23"/>
      <c r="AK1159" s="23"/>
    </row>
    <row r="1160" spans="14:37" x14ac:dyDescent="0.2">
      <c r="N1160" s="23"/>
      <c r="O1160" s="23"/>
      <c r="P1160" s="23"/>
      <c r="Q1160" s="23"/>
      <c r="R1160" s="23"/>
      <c r="S1160" s="23"/>
      <c r="T1160" s="23"/>
      <c r="U1160" s="23"/>
      <c r="V1160" s="23"/>
      <c r="W1160" s="23"/>
      <c r="X1160" s="23"/>
      <c r="Y1160" s="23"/>
      <c r="Z1160" s="23"/>
      <c r="AA1160" s="23"/>
      <c r="AG1160" s="23"/>
      <c r="AH1160" s="23"/>
      <c r="AK1160" s="23"/>
    </row>
    <row r="1161" spans="14:37" x14ac:dyDescent="0.2">
      <c r="N1161" s="23"/>
      <c r="O1161" s="23"/>
      <c r="P1161" s="23"/>
      <c r="Q1161" s="23"/>
      <c r="R1161" s="23"/>
      <c r="S1161" s="23"/>
      <c r="T1161" s="23"/>
      <c r="U1161" s="23"/>
      <c r="V1161" s="23"/>
      <c r="W1161" s="23"/>
      <c r="X1161" s="23"/>
      <c r="Y1161" s="23"/>
      <c r="Z1161" s="23"/>
      <c r="AA1161" s="23"/>
      <c r="AG1161" s="23"/>
      <c r="AH1161" s="23"/>
      <c r="AK1161" s="23"/>
    </row>
    <row r="1162" spans="14:37" x14ac:dyDescent="0.2">
      <c r="N1162" s="23"/>
      <c r="O1162" s="23"/>
      <c r="P1162" s="23"/>
      <c r="Q1162" s="23"/>
      <c r="R1162" s="23"/>
      <c r="S1162" s="23"/>
      <c r="T1162" s="23"/>
      <c r="U1162" s="23"/>
      <c r="V1162" s="23"/>
      <c r="W1162" s="23"/>
      <c r="X1162" s="23"/>
      <c r="Y1162" s="23"/>
      <c r="Z1162" s="23"/>
      <c r="AA1162" s="23"/>
      <c r="AG1162" s="23"/>
      <c r="AH1162" s="23"/>
      <c r="AK1162" s="23"/>
    </row>
    <row r="1163" spans="14:37" x14ac:dyDescent="0.2">
      <c r="N1163" s="23"/>
      <c r="O1163" s="23"/>
      <c r="P1163" s="23"/>
      <c r="Q1163" s="23"/>
      <c r="R1163" s="23"/>
      <c r="S1163" s="23"/>
      <c r="T1163" s="23"/>
      <c r="U1163" s="23"/>
      <c r="V1163" s="23"/>
      <c r="W1163" s="23"/>
      <c r="X1163" s="23"/>
      <c r="Y1163" s="23"/>
      <c r="Z1163" s="23"/>
      <c r="AA1163" s="23"/>
      <c r="AG1163" s="23"/>
      <c r="AH1163" s="23"/>
      <c r="AK1163" s="23"/>
    </row>
    <row r="1164" spans="14:37" x14ac:dyDescent="0.2">
      <c r="N1164" s="23"/>
      <c r="O1164" s="23"/>
      <c r="P1164" s="23"/>
      <c r="Q1164" s="23"/>
      <c r="R1164" s="23"/>
      <c r="S1164" s="23"/>
      <c r="T1164" s="23"/>
      <c r="U1164" s="23"/>
      <c r="V1164" s="23"/>
      <c r="W1164" s="23"/>
      <c r="X1164" s="23"/>
      <c r="Y1164" s="23"/>
      <c r="Z1164" s="23"/>
      <c r="AA1164" s="23"/>
      <c r="AG1164" s="23"/>
      <c r="AH1164" s="23"/>
      <c r="AK1164" s="23"/>
    </row>
    <row r="1165" spans="14:37" x14ac:dyDescent="0.2">
      <c r="N1165" s="23"/>
      <c r="O1165" s="23"/>
      <c r="P1165" s="23"/>
      <c r="Q1165" s="23"/>
      <c r="R1165" s="23"/>
      <c r="S1165" s="23"/>
      <c r="T1165" s="23"/>
      <c r="U1165" s="23"/>
      <c r="V1165" s="23"/>
      <c r="W1165" s="23"/>
      <c r="X1165" s="23"/>
      <c r="Y1165" s="23"/>
      <c r="Z1165" s="23"/>
      <c r="AA1165" s="23"/>
      <c r="AG1165" s="23"/>
      <c r="AH1165" s="23"/>
      <c r="AK1165" s="23"/>
    </row>
    <row r="1166" spans="14:37" x14ac:dyDescent="0.2">
      <c r="N1166" s="23"/>
      <c r="O1166" s="23"/>
      <c r="P1166" s="23"/>
      <c r="Q1166" s="23"/>
      <c r="R1166" s="23"/>
      <c r="S1166" s="23"/>
      <c r="T1166" s="23"/>
      <c r="U1166" s="23"/>
      <c r="V1166" s="23"/>
      <c r="W1166" s="23"/>
      <c r="X1166" s="23"/>
      <c r="Y1166" s="23"/>
      <c r="Z1166" s="23"/>
      <c r="AA1166" s="23"/>
      <c r="AG1166" s="23"/>
      <c r="AH1166" s="23"/>
      <c r="AK1166" s="23"/>
    </row>
    <row r="1167" spans="14:37" x14ac:dyDescent="0.2">
      <c r="N1167" s="23"/>
      <c r="O1167" s="23"/>
      <c r="P1167" s="23"/>
      <c r="Q1167" s="23"/>
      <c r="R1167" s="23"/>
      <c r="S1167" s="23"/>
      <c r="T1167" s="23"/>
      <c r="U1167" s="23"/>
      <c r="V1167" s="23"/>
      <c r="W1167" s="23"/>
      <c r="X1167" s="23"/>
      <c r="Y1167" s="23"/>
      <c r="Z1167" s="23"/>
      <c r="AA1167" s="23"/>
      <c r="AG1167" s="23"/>
      <c r="AH1167" s="23"/>
      <c r="AK1167" s="23"/>
    </row>
    <row r="1168" spans="14:37" x14ac:dyDescent="0.2">
      <c r="N1168" s="23"/>
      <c r="O1168" s="23"/>
      <c r="P1168" s="23"/>
      <c r="Q1168" s="23"/>
      <c r="R1168" s="23"/>
      <c r="S1168" s="23"/>
      <c r="T1168" s="23"/>
      <c r="U1168" s="23"/>
      <c r="V1168" s="23"/>
      <c r="W1168" s="23"/>
      <c r="X1168" s="23"/>
      <c r="Y1168" s="23"/>
      <c r="Z1168" s="23"/>
      <c r="AA1168" s="23"/>
      <c r="AG1168" s="23"/>
      <c r="AH1168" s="23"/>
      <c r="AK1168" s="23"/>
    </row>
    <row r="1169" spans="14:37" x14ac:dyDescent="0.2">
      <c r="N1169" s="23"/>
      <c r="O1169" s="23"/>
      <c r="P1169" s="23"/>
      <c r="Q1169" s="23"/>
      <c r="R1169" s="23"/>
      <c r="S1169" s="23"/>
      <c r="T1169" s="23"/>
      <c r="U1169" s="23"/>
      <c r="V1169" s="23"/>
      <c r="W1169" s="23"/>
      <c r="X1169" s="23"/>
      <c r="Y1169" s="23"/>
      <c r="Z1169" s="23"/>
      <c r="AA1169" s="23"/>
      <c r="AG1169" s="23"/>
      <c r="AH1169" s="23"/>
      <c r="AK1169" s="23"/>
    </row>
    <row r="1170" spans="14:37" x14ac:dyDescent="0.2">
      <c r="N1170" s="23"/>
      <c r="O1170" s="23"/>
      <c r="P1170" s="23"/>
      <c r="Q1170" s="23"/>
      <c r="R1170" s="23"/>
      <c r="S1170" s="23"/>
      <c r="T1170" s="23"/>
      <c r="U1170" s="23"/>
      <c r="V1170" s="23"/>
      <c r="W1170" s="23"/>
      <c r="X1170" s="23"/>
      <c r="Y1170" s="23"/>
      <c r="Z1170" s="23"/>
      <c r="AA1170" s="23"/>
      <c r="AG1170" s="23"/>
      <c r="AH1170" s="23"/>
      <c r="AK1170" s="23"/>
    </row>
    <row r="1171" spans="14:37" x14ac:dyDescent="0.2">
      <c r="N1171" s="23"/>
      <c r="O1171" s="23"/>
      <c r="P1171" s="23"/>
      <c r="Q1171" s="23"/>
      <c r="R1171" s="23"/>
      <c r="S1171" s="23"/>
      <c r="T1171" s="23"/>
      <c r="U1171" s="23"/>
      <c r="V1171" s="23"/>
      <c r="W1171" s="23"/>
      <c r="X1171" s="23"/>
      <c r="Y1171" s="23"/>
      <c r="Z1171" s="23"/>
      <c r="AA1171" s="23"/>
      <c r="AG1171" s="23"/>
      <c r="AH1171" s="23"/>
      <c r="AK1171" s="23"/>
    </row>
    <row r="1172" spans="14:37" x14ac:dyDescent="0.2">
      <c r="N1172" s="23"/>
      <c r="O1172" s="23"/>
      <c r="P1172" s="23"/>
      <c r="Q1172" s="23"/>
      <c r="R1172" s="23"/>
      <c r="S1172" s="23"/>
      <c r="T1172" s="23"/>
      <c r="U1172" s="23"/>
      <c r="V1172" s="23"/>
      <c r="W1172" s="23"/>
      <c r="X1172" s="23"/>
      <c r="Y1172" s="23"/>
      <c r="Z1172" s="23"/>
      <c r="AA1172" s="23"/>
      <c r="AG1172" s="23"/>
      <c r="AH1172" s="23"/>
      <c r="AK1172" s="23"/>
    </row>
    <row r="1173" spans="14:37" x14ac:dyDescent="0.2">
      <c r="N1173" s="23"/>
      <c r="O1173" s="23"/>
      <c r="P1173" s="23"/>
      <c r="Q1173" s="23"/>
      <c r="R1173" s="23"/>
      <c r="S1173" s="23"/>
      <c r="T1173" s="23"/>
      <c r="U1173" s="23"/>
      <c r="V1173" s="23"/>
      <c r="W1173" s="23"/>
      <c r="X1173" s="23"/>
      <c r="Y1173" s="23"/>
      <c r="Z1173" s="23"/>
      <c r="AA1173" s="23"/>
      <c r="AG1173" s="23"/>
      <c r="AH1173" s="23"/>
      <c r="AK1173" s="23"/>
    </row>
    <row r="1174" spans="14:37" x14ac:dyDescent="0.2">
      <c r="N1174" s="23"/>
      <c r="O1174" s="23"/>
      <c r="P1174" s="23"/>
      <c r="Q1174" s="23"/>
      <c r="R1174" s="23"/>
      <c r="S1174" s="23"/>
      <c r="T1174" s="23"/>
      <c r="U1174" s="23"/>
      <c r="V1174" s="23"/>
      <c r="W1174" s="23"/>
      <c r="X1174" s="23"/>
      <c r="Y1174" s="23"/>
      <c r="Z1174" s="23"/>
      <c r="AA1174" s="23"/>
      <c r="AG1174" s="23"/>
      <c r="AH1174" s="23"/>
      <c r="AK1174" s="23"/>
    </row>
    <row r="1175" spans="14:37" x14ac:dyDescent="0.2">
      <c r="N1175" s="23"/>
      <c r="O1175" s="23"/>
      <c r="P1175" s="23"/>
      <c r="Q1175" s="23"/>
      <c r="R1175" s="23"/>
      <c r="S1175" s="23"/>
      <c r="T1175" s="23"/>
      <c r="U1175" s="23"/>
      <c r="V1175" s="23"/>
      <c r="W1175" s="23"/>
      <c r="X1175" s="23"/>
      <c r="Y1175" s="23"/>
      <c r="Z1175" s="23"/>
      <c r="AA1175" s="23"/>
      <c r="AG1175" s="23"/>
      <c r="AH1175" s="23"/>
      <c r="AK1175" s="23"/>
    </row>
    <row r="1176" spans="14:37" x14ac:dyDescent="0.2">
      <c r="N1176" s="23"/>
      <c r="O1176" s="23"/>
      <c r="P1176" s="23"/>
      <c r="Q1176" s="23"/>
      <c r="R1176" s="23"/>
      <c r="S1176" s="23"/>
      <c r="T1176" s="23"/>
      <c r="U1176" s="23"/>
      <c r="V1176" s="23"/>
      <c r="W1176" s="23"/>
      <c r="X1176" s="23"/>
      <c r="Y1176" s="23"/>
      <c r="Z1176" s="23"/>
      <c r="AA1176" s="23"/>
      <c r="AG1176" s="23"/>
      <c r="AH1176" s="23"/>
      <c r="AK1176" s="23"/>
    </row>
    <row r="1177" spans="14:37" x14ac:dyDescent="0.2">
      <c r="N1177" s="23"/>
      <c r="O1177" s="23"/>
      <c r="P1177" s="23"/>
      <c r="Q1177" s="23"/>
      <c r="R1177" s="23"/>
      <c r="S1177" s="23"/>
      <c r="T1177" s="23"/>
      <c r="U1177" s="23"/>
      <c r="V1177" s="23"/>
      <c r="W1177" s="23"/>
      <c r="X1177" s="23"/>
      <c r="Y1177" s="23"/>
      <c r="Z1177" s="23"/>
      <c r="AA1177" s="23"/>
      <c r="AG1177" s="23"/>
      <c r="AH1177" s="23"/>
      <c r="AK1177" s="23"/>
    </row>
    <row r="1178" spans="14:37" x14ac:dyDescent="0.2">
      <c r="N1178" s="23"/>
      <c r="O1178" s="23"/>
      <c r="P1178" s="23"/>
      <c r="Q1178" s="23"/>
      <c r="R1178" s="23"/>
      <c r="S1178" s="23"/>
      <c r="T1178" s="23"/>
      <c r="U1178" s="23"/>
      <c r="V1178" s="23"/>
      <c r="W1178" s="23"/>
      <c r="X1178" s="23"/>
      <c r="Y1178" s="23"/>
      <c r="Z1178" s="23"/>
      <c r="AA1178" s="23"/>
      <c r="AG1178" s="23"/>
      <c r="AH1178" s="23"/>
      <c r="AK1178" s="23"/>
    </row>
    <row r="1179" spans="14:37" x14ac:dyDescent="0.2">
      <c r="N1179" s="23"/>
      <c r="O1179" s="23"/>
      <c r="P1179" s="23"/>
      <c r="Q1179" s="23"/>
      <c r="R1179" s="23"/>
      <c r="S1179" s="23"/>
      <c r="T1179" s="23"/>
      <c r="U1179" s="23"/>
      <c r="V1179" s="23"/>
      <c r="W1179" s="23"/>
      <c r="X1179" s="23"/>
      <c r="Y1179" s="23"/>
      <c r="Z1179" s="23"/>
      <c r="AA1179" s="23"/>
      <c r="AG1179" s="23"/>
      <c r="AH1179" s="23"/>
      <c r="AK1179" s="23"/>
    </row>
    <row r="1180" spans="14:37" x14ac:dyDescent="0.2">
      <c r="N1180" s="23"/>
      <c r="O1180" s="23"/>
      <c r="P1180" s="23"/>
      <c r="Q1180" s="23"/>
      <c r="R1180" s="23"/>
      <c r="S1180" s="23"/>
      <c r="T1180" s="23"/>
      <c r="U1180" s="23"/>
      <c r="V1180" s="23"/>
      <c r="W1180" s="23"/>
      <c r="X1180" s="23"/>
      <c r="Y1180" s="23"/>
      <c r="Z1180" s="23"/>
      <c r="AA1180" s="23"/>
      <c r="AG1180" s="23"/>
      <c r="AH1180" s="23"/>
      <c r="AK1180" s="23"/>
    </row>
    <row r="1181" spans="14:37" x14ac:dyDescent="0.2">
      <c r="N1181" s="23"/>
      <c r="O1181" s="23"/>
      <c r="P1181" s="23"/>
      <c r="Q1181" s="23"/>
      <c r="R1181" s="23"/>
      <c r="S1181" s="23"/>
      <c r="T1181" s="23"/>
      <c r="U1181" s="23"/>
      <c r="V1181" s="23"/>
      <c r="W1181" s="23"/>
      <c r="X1181" s="23"/>
      <c r="Y1181" s="23"/>
      <c r="Z1181" s="23"/>
      <c r="AA1181" s="23"/>
      <c r="AG1181" s="23"/>
      <c r="AH1181" s="23"/>
      <c r="AK1181" s="23"/>
    </row>
    <row r="1182" spans="14:37" x14ac:dyDescent="0.2">
      <c r="N1182" s="23"/>
      <c r="O1182" s="23"/>
      <c r="P1182" s="23"/>
      <c r="Q1182" s="23"/>
      <c r="R1182" s="23"/>
      <c r="S1182" s="23"/>
      <c r="T1182" s="23"/>
      <c r="U1182" s="23"/>
      <c r="V1182" s="23"/>
      <c r="W1182" s="23"/>
      <c r="X1182" s="23"/>
      <c r="Y1182" s="23"/>
      <c r="Z1182" s="23"/>
      <c r="AA1182" s="23"/>
      <c r="AG1182" s="23"/>
      <c r="AH1182" s="23"/>
      <c r="AK1182" s="23"/>
    </row>
    <row r="1183" spans="14:37" x14ac:dyDescent="0.2">
      <c r="N1183" s="23"/>
      <c r="O1183" s="23"/>
      <c r="P1183" s="23"/>
      <c r="Q1183" s="23"/>
      <c r="R1183" s="23"/>
      <c r="S1183" s="23"/>
      <c r="T1183" s="23"/>
      <c r="U1183" s="23"/>
      <c r="V1183" s="23"/>
      <c r="W1183" s="23"/>
      <c r="X1183" s="23"/>
      <c r="Y1183" s="23"/>
      <c r="Z1183" s="23"/>
      <c r="AA1183" s="23"/>
      <c r="AG1183" s="23"/>
      <c r="AH1183" s="23"/>
      <c r="AK1183" s="23"/>
    </row>
    <row r="1184" spans="14:37" x14ac:dyDescent="0.2">
      <c r="N1184" s="23"/>
      <c r="O1184" s="23"/>
      <c r="P1184" s="23"/>
      <c r="Q1184" s="23"/>
      <c r="R1184" s="23"/>
      <c r="S1184" s="23"/>
      <c r="T1184" s="23"/>
      <c r="U1184" s="23"/>
      <c r="V1184" s="23"/>
      <c r="W1184" s="23"/>
      <c r="X1184" s="23"/>
      <c r="Y1184" s="23"/>
      <c r="Z1184" s="23"/>
      <c r="AA1184" s="23"/>
      <c r="AG1184" s="23"/>
      <c r="AH1184" s="23"/>
      <c r="AK1184" s="23"/>
    </row>
    <row r="1185" spans="14:37" x14ac:dyDescent="0.2">
      <c r="N1185" s="23"/>
      <c r="O1185" s="23"/>
      <c r="P1185" s="23"/>
      <c r="Q1185" s="23"/>
      <c r="R1185" s="23"/>
      <c r="S1185" s="23"/>
      <c r="T1185" s="23"/>
      <c r="U1185" s="23"/>
      <c r="V1185" s="23"/>
      <c r="W1185" s="23"/>
      <c r="X1185" s="23"/>
      <c r="Y1185" s="23"/>
      <c r="Z1185" s="23"/>
      <c r="AA1185" s="23"/>
      <c r="AG1185" s="23"/>
      <c r="AH1185" s="23"/>
      <c r="AK1185" s="23"/>
    </row>
    <row r="1186" spans="14:37" x14ac:dyDescent="0.2">
      <c r="N1186" s="23"/>
      <c r="O1186" s="23"/>
      <c r="P1186" s="23"/>
      <c r="Q1186" s="23"/>
      <c r="R1186" s="23"/>
      <c r="S1186" s="23"/>
      <c r="T1186" s="23"/>
      <c r="U1186" s="23"/>
      <c r="V1186" s="23"/>
      <c r="W1186" s="23"/>
      <c r="X1186" s="23"/>
      <c r="Y1186" s="23"/>
      <c r="Z1186" s="23"/>
      <c r="AA1186" s="23"/>
      <c r="AG1186" s="23"/>
      <c r="AH1186" s="23"/>
      <c r="AK1186" s="23"/>
    </row>
    <row r="1187" spans="14:37" x14ac:dyDescent="0.2">
      <c r="N1187" s="23"/>
      <c r="O1187" s="23"/>
      <c r="P1187" s="23"/>
      <c r="Q1187" s="23"/>
      <c r="R1187" s="23"/>
      <c r="S1187" s="23"/>
      <c r="T1187" s="23"/>
      <c r="U1187" s="23"/>
      <c r="V1187" s="23"/>
      <c r="W1187" s="23"/>
      <c r="X1187" s="23"/>
      <c r="Y1187" s="23"/>
      <c r="Z1187" s="23"/>
      <c r="AA1187" s="23"/>
      <c r="AG1187" s="23"/>
      <c r="AH1187" s="23"/>
      <c r="AK1187" s="23"/>
    </row>
    <row r="1188" spans="14:37" x14ac:dyDescent="0.2">
      <c r="N1188" s="23"/>
      <c r="O1188" s="23"/>
      <c r="P1188" s="23"/>
      <c r="Q1188" s="23"/>
      <c r="R1188" s="23"/>
      <c r="S1188" s="23"/>
      <c r="T1188" s="23"/>
      <c r="U1188" s="23"/>
      <c r="V1188" s="23"/>
      <c r="W1188" s="23"/>
      <c r="X1188" s="23"/>
      <c r="Y1188" s="23"/>
      <c r="Z1188" s="23"/>
      <c r="AA1188" s="23"/>
      <c r="AG1188" s="23"/>
      <c r="AH1188" s="23"/>
      <c r="AK1188" s="23"/>
    </row>
    <row r="1189" spans="14:37" x14ac:dyDescent="0.2">
      <c r="N1189" s="23"/>
      <c r="O1189" s="23"/>
      <c r="P1189" s="23"/>
      <c r="Q1189" s="23"/>
      <c r="R1189" s="23"/>
      <c r="S1189" s="23"/>
      <c r="T1189" s="23"/>
      <c r="U1189" s="23"/>
      <c r="V1189" s="23"/>
      <c r="W1189" s="23"/>
      <c r="X1189" s="23"/>
      <c r="Y1189" s="23"/>
      <c r="Z1189" s="23"/>
      <c r="AA1189" s="23"/>
      <c r="AG1189" s="23"/>
      <c r="AH1189" s="23"/>
      <c r="AK1189" s="23"/>
    </row>
    <row r="1190" spans="14:37" x14ac:dyDescent="0.2">
      <c r="N1190" s="23"/>
      <c r="O1190" s="23"/>
      <c r="P1190" s="23"/>
      <c r="Q1190" s="23"/>
      <c r="R1190" s="23"/>
      <c r="S1190" s="23"/>
      <c r="T1190" s="23"/>
      <c r="U1190" s="23"/>
      <c r="V1190" s="23"/>
      <c r="W1190" s="23"/>
      <c r="X1190" s="23"/>
      <c r="Y1190" s="23"/>
      <c r="Z1190" s="23"/>
      <c r="AA1190" s="23"/>
      <c r="AG1190" s="23"/>
      <c r="AH1190" s="23"/>
      <c r="AK1190" s="23"/>
    </row>
    <row r="1191" spans="14:37" x14ac:dyDescent="0.2">
      <c r="N1191" s="23"/>
      <c r="O1191" s="23"/>
      <c r="P1191" s="23"/>
      <c r="Q1191" s="23"/>
      <c r="R1191" s="23"/>
      <c r="S1191" s="23"/>
      <c r="T1191" s="23"/>
      <c r="U1191" s="23"/>
      <c r="V1191" s="23"/>
      <c r="W1191" s="23"/>
      <c r="X1191" s="23"/>
      <c r="Y1191" s="23"/>
      <c r="Z1191" s="23"/>
      <c r="AA1191" s="23"/>
      <c r="AG1191" s="23"/>
      <c r="AH1191" s="23"/>
      <c r="AK1191" s="23"/>
    </row>
    <row r="1192" spans="14:37" x14ac:dyDescent="0.2">
      <c r="N1192" s="23"/>
      <c r="O1192" s="23"/>
      <c r="P1192" s="23"/>
      <c r="Q1192" s="23"/>
      <c r="R1192" s="23"/>
      <c r="S1192" s="23"/>
      <c r="T1192" s="23"/>
      <c r="U1192" s="23"/>
      <c r="V1192" s="23"/>
      <c r="W1192" s="23"/>
      <c r="X1192" s="23"/>
      <c r="Y1192" s="23"/>
      <c r="Z1192" s="23"/>
      <c r="AA1192" s="23"/>
      <c r="AG1192" s="23"/>
      <c r="AH1192" s="23"/>
      <c r="AK1192" s="23"/>
    </row>
    <row r="1193" spans="14:37" x14ac:dyDescent="0.2">
      <c r="N1193" s="23"/>
      <c r="O1193" s="23"/>
      <c r="P1193" s="23"/>
      <c r="Q1193" s="23"/>
      <c r="R1193" s="23"/>
      <c r="S1193" s="23"/>
      <c r="T1193" s="23"/>
      <c r="U1193" s="23"/>
      <c r="V1193" s="23"/>
      <c r="W1193" s="23"/>
      <c r="X1193" s="23"/>
      <c r="Y1193" s="23"/>
      <c r="Z1193" s="23"/>
      <c r="AA1193" s="23"/>
      <c r="AG1193" s="23"/>
      <c r="AH1193" s="23"/>
      <c r="AK1193" s="23"/>
    </row>
    <row r="1194" spans="14:37" x14ac:dyDescent="0.2">
      <c r="N1194" s="23"/>
      <c r="O1194" s="23"/>
      <c r="P1194" s="23"/>
      <c r="Q1194" s="23"/>
      <c r="R1194" s="23"/>
      <c r="S1194" s="23"/>
      <c r="T1194" s="23"/>
      <c r="U1194" s="23"/>
      <c r="V1194" s="23"/>
      <c r="W1194" s="23"/>
      <c r="X1194" s="23"/>
      <c r="Y1194" s="23"/>
      <c r="Z1194" s="23"/>
      <c r="AA1194" s="23"/>
      <c r="AG1194" s="23"/>
      <c r="AH1194" s="23"/>
      <c r="AK1194" s="23"/>
    </row>
    <row r="1195" spans="14:37" x14ac:dyDescent="0.2">
      <c r="N1195" s="23"/>
      <c r="O1195" s="23"/>
      <c r="P1195" s="23"/>
      <c r="Q1195" s="23"/>
      <c r="R1195" s="23"/>
      <c r="S1195" s="23"/>
      <c r="T1195" s="23"/>
      <c r="U1195" s="23"/>
      <c r="V1195" s="23"/>
      <c r="W1195" s="23"/>
      <c r="X1195" s="23"/>
      <c r="Y1195" s="23"/>
      <c r="Z1195" s="23"/>
      <c r="AA1195" s="23"/>
      <c r="AG1195" s="23"/>
      <c r="AH1195" s="23"/>
      <c r="AK1195" s="23"/>
    </row>
    <row r="1196" spans="14:37" x14ac:dyDescent="0.2">
      <c r="N1196" s="23"/>
      <c r="O1196" s="23"/>
      <c r="P1196" s="23"/>
      <c r="Q1196" s="23"/>
      <c r="R1196" s="23"/>
      <c r="S1196" s="23"/>
      <c r="T1196" s="23"/>
      <c r="U1196" s="23"/>
      <c r="V1196" s="23"/>
      <c r="W1196" s="23"/>
      <c r="X1196" s="23"/>
      <c r="Y1196" s="23"/>
      <c r="Z1196" s="23"/>
      <c r="AA1196" s="23"/>
      <c r="AG1196" s="23"/>
      <c r="AH1196" s="23"/>
      <c r="AK1196" s="23"/>
    </row>
    <row r="1197" spans="14:37" x14ac:dyDescent="0.2">
      <c r="N1197" s="23"/>
      <c r="O1197" s="23"/>
      <c r="P1197" s="23"/>
      <c r="Q1197" s="23"/>
      <c r="R1197" s="23"/>
      <c r="S1197" s="23"/>
      <c r="T1197" s="23"/>
      <c r="U1197" s="23"/>
      <c r="V1197" s="23"/>
      <c r="W1197" s="23"/>
      <c r="X1197" s="23"/>
      <c r="Y1197" s="23"/>
      <c r="Z1197" s="23"/>
      <c r="AA1197" s="23"/>
      <c r="AG1197" s="23"/>
      <c r="AH1197" s="23"/>
      <c r="AK1197" s="23"/>
    </row>
    <row r="1198" spans="14:37" x14ac:dyDescent="0.2">
      <c r="N1198" s="23"/>
      <c r="O1198" s="23"/>
      <c r="P1198" s="23"/>
      <c r="Q1198" s="23"/>
      <c r="R1198" s="23"/>
      <c r="S1198" s="23"/>
      <c r="T1198" s="23"/>
      <c r="U1198" s="23"/>
      <c r="V1198" s="23"/>
      <c r="W1198" s="23"/>
      <c r="X1198" s="23"/>
      <c r="Y1198" s="23"/>
      <c r="Z1198" s="23"/>
      <c r="AA1198" s="23"/>
      <c r="AG1198" s="23"/>
      <c r="AH1198" s="23"/>
      <c r="AK1198" s="23"/>
    </row>
    <row r="1199" spans="14:37" x14ac:dyDescent="0.2">
      <c r="N1199" s="23"/>
      <c r="O1199" s="23"/>
      <c r="P1199" s="23"/>
      <c r="Q1199" s="23"/>
      <c r="R1199" s="23"/>
      <c r="S1199" s="23"/>
      <c r="T1199" s="23"/>
      <c r="U1199" s="23"/>
      <c r="V1199" s="23"/>
      <c r="W1199" s="23"/>
      <c r="X1199" s="23"/>
      <c r="Y1199" s="23"/>
      <c r="Z1199" s="23"/>
      <c r="AA1199" s="23"/>
      <c r="AG1199" s="23"/>
      <c r="AH1199" s="23"/>
      <c r="AK1199" s="23"/>
    </row>
    <row r="1200" spans="14:37" x14ac:dyDescent="0.2">
      <c r="N1200" s="23"/>
      <c r="O1200" s="23"/>
      <c r="P1200" s="23"/>
      <c r="Q1200" s="23"/>
      <c r="R1200" s="23"/>
      <c r="S1200" s="23"/>
      <c r="T1200" s="23"/>
      <c r="U1200" s="23"/>
      <c r="V1200" s="23"/>
      <c r="W1200" s="23"/>
      <c r="X1200" s="23"/>
      <c r="Y1200" s="23"/>
      <c r="Z1200" s="23"/>
      <c r="AA1200" s="23"/>
      <c r="AG1200" s="23"/>
      <c r="AH1200" s="23"/>
      <c r="AK1200" s="23"/>
    </row>
    <row r="1201" spans="14:37" x14ac:dyDescent="0.2">
      <c r="N1201" s="23"/>
      <c r="O1201" s="23"/>
      <c r="P1201" s="23"/>
      <c r="Q1201" s="23"/>
      <c r="R1201" s="23"/>
      <c r="S1201" s="23"/>
      <c r="T1201" s="23"/>
      <c r="U1201" s="23"/>
      <c r="V1201" s="23"/>
      <c r="W1201" s="23"/>
      <c r="X1201" s="23"/>
      <c r="Y1201" s="23"/>
      <c r="Z1201" s="23"/>
      <c r="AA1201" s="23"/>
      <c r="AG1201" s="23"/>
      <c r="AH1201" s="23"/>
      <c r="AK1201" s="23"/>
    </row>
    <row r="1202" spans="14:37" x14ac:dyDescent="0.2">
      <c r="N1202" s="23"/>
      <c r="O1202" s="23"/>
      <c r="P1202" s="23"/>
      <c r="Q1202" s="23"/>
      <c r="R1202" s="23"/>
      <c r="S1202" s="23"/>
      <c r="T1202" s="23"/>
      <c r="U1202" s="23"/>
      <c r="V1202" s="23"/>
      <c r="W1202" s="23"/>
      <c r="X1202" s="23"/>
      <c r="Y1202" s="23"/>
      <c r="Z1202" s="23"/>
      <c r="AA1202" s="23"/>
      <c r="AG1202" s="23"/>
      <c r="AH1202" s="23"/>
      <c r="AK1202" s="23"/>
    </row>
    <row r="1203" spans="14:37" x14ac:dyDescent="0.2">
      <c r="N1203" s="23"/>
      <c r="O1203" s="23"/>
      <c r="P1203" s="23"/>
      <c r="Q1203" s="23"/>
      <c r="R1203" s="23"/>
      <c r="S1203" s="23"/>
      <c r="T1203" s="23"/>
      <c r="U1203" s="23"/>
      <c r="V1203" s="23"/>
      <c r="W1203" s="23"/>
      <c r="X1203" s="23"/>
      <c r="Y1203" s="23"/>
      <c r="Z1203" s="23"/>
      <c r="AA1203" s="23"/>
      <c r="AG1203" s="23"/>
      <c r="AH1203" s="23"/>
      <c r="AK1203" s="23"/>
    </row>
    <row r="1204" spans="14:37" x14ac:dyDescent="0.2">
      <c r="N1204" s="23"/>
      <c r="O1204" s="23"/>
      <c r="P1204" s="23"/>
      <c r="Q1204" s="23"/>
      <c r="R1204" s="23"/>
      <c r="S1204" s="23"/>
      <c r="T1204" s="23"/>
      <c r="U1204" s="23"/>
      <c r="V1204" s="23"/>
      <c r="W1204" s="23"/>
      <c r="X1204" s="23"/>
      <c r="Y1204" s="23"/>
      <c r="Z1204" s="23"/>
      <c r="AA1204" s="23"/>
      <c r="AG1204" s="23"/>
      <c r="AH1204" s="23"/>
      <c r="AK1204" s="23"/>
    </row>
    <row r="1205" spans="14:37" x14ac:dyDescent="0.2">
      <c r="N1205" s="23"/>
      <c r="O1205" s="23"/>
      <c r="P1205" s="23"/>
      <c r="Q1205" s="23"/>
      <c r="R1205" s="23"/>
      <c r="S1205" s="23"/>
      <c r="T1205" s="23"/>
      <c r="U1205" s="23"/>
      <c r="V1205" s="23"/>
      <c r="W1205" s="23"/>
      <c r="X1205" s="23"/>
      <c r="Y1205" s="23"/>
      <c r="Z1205" s="23"/>
      <c r="AA1205" s="23"/>
      <c r="AG1205" s="23"/>
      <c r="AH1205" s="23"/>
      <c r="AK1205" s="23"/>
    </row>
    <row r="1206" spans="14:37" x14ac:dyDescent="0.2">
      <c r="N1206" s="23"/>
      <c r="O1206" s="23"/>
      <c r="P1206" s="23"/>
      <c r="Q1206" s="23"/>
      <c r="R1206" s="23"/>
      <c r="S1206" s="23"/>
      <c r="T1206" s="23"/>
      <c r="U1206" s="23"/>
      <c r="V1206" s="23"/>
      <c r="W1206" s="23"/>
      <c r="X1206" s="23"/>
      <c r="Y1206" s="23"/>
      <c r="Z1206" s="23"/>
      <c r="AA1206" s="23"/>
      <c r="AG1206" s="23"/>
      <c r="AH1206" s="23"/>
      <c r="AK1206" s="23"/>
    </row>
    <row r="1207" spans="14:37" x14ac:dyDescent="0.2">
      <c r="N1207" s="23"/>
      <c r="O1207" s="23"/>
      <c r="P1207" s="23"/>
      <c r="Q1207" s="23"/>
      <c r="R1207" s="23"/>
      <c r="S1207" s="23"/>
      <c r="T1207" s="23"/>
      <c r="U1207" s="23"/>
      <c r="V1207" s="23"/>
      <c r="W1207" s="23"/>
      <c r="X1207" s="23"/>
      <c r="Y1207" s="23"/>
      <c r="Z1207" s="23"/>
      <c r="AA1207" s="23"/>
      <c r="AG1207" s="23"/>
      <c r="AH1207" s="23"/>
      <c r="AK1207" s="23"/>
    </row>
    <row r="1208" spans="14:37" x14ac:dyDescent="0.2">
      <c r="N1208" s="23"/>
      <c r="O1208" s="23"/>
      <c r="P1208" s="23"/>
      <c r="Q1208" s="23"/>
      <c r="R1208" s="23"/>
      <c r="S1208" s="23"/>
      <c r="T1208" s="23"/>
      <c r="U1208" s="23"/>
      <c r="V1208" s="23"/>
      <c r="W1208" s="23"/>
      <c r="X1208" s="23"/>
      <c r="Y1208" s="23"/>
      <c r="Z1208" s="23"/>
      <c r="AA1208" s="23"/>
      <c r="AG1208" s="23"/>
      <c r="AH1208" s="23"/>
      <c r="AK1208" s="23"/>
    </row>
    <row r="1209" spans="14:37" x14ac:dyDescent="0.2">
      <c r="N1209" s="23"/>
      <c r="O1209" s="23"/>
      <c r="P1209" s="23"/>
      <c r="Q1209" s="23"/>
      <c r="R1209" s="23"/>
      <c r="S1209" s="23"/>
      <c r="T1209" s="23"/>
      <c r="U1209" s="23"/>
      <c r="V1209" s="23"/>
      <c r="W1209" s="23"/>
      <c r="X1209" s="23"/>
      <c r="Y1209" s="23"/>
      <c r="Z1209" s="23"/>
      <c r="AA1209" s="23"/>
      <c r="AG1209" s="23"/>
      <c r="AH1209" s="23"/>
      <c r="AK1209" s="23"/>
    </row>
    <row r="1210" spans="14:37" x14ac:dyDescent="0.2">
      <c r="N1210" s="23"/>
      <c r="O1210" s="23"/>
      <c r="P1210" s="23"/>
      <c r="Q1210" s="23"/>
      <c r="R1210" s="23"/>
      <c r="S1210" s="23"/>
      <c r="T1210" s="23"/>
      <c r="U1210" s="23"/>
      <c r="V1210" s="23"/>
      <c r="W1210" s="23"/>
      <c r="X1210" s="23"/>
      <c r="Y1210" s="23"/>
      <c r="Z1210" s="23"/>
      <c r="AA1210" s="23"/>
      <c r="AG1210" s="23"/>
      <c r="AH1210" s="23"/>
      <c r="AK1210" s="23"/>
    </row>
    <row r="1211" spans="14:37" x14ac:dyDescent="0.2">
      <c r="N1211" s="23"/>
      <c r="O1211" s="23"/>
      <c r="P1211" s="23"/>
      <c r="Q1211" s="23"/>
      <c r="R1211" s="23"/>
      <c r="S1211" s="23"/>
      <c r="T1211" s="23"/>
      <c r="U1211" s="23"/>
      <c r="V1211" s="23"/>
      <c r="W1211" s="23"/>
      <c r="X1211" s="23"/>
      <c r="Y1211" s="23"/>
      <c r="Z1211" s="23"/>
      <c r="AA1211" s="23"/>
      <c r="AG1211" s="23"/>
      <c r="AH1211" s="23"/>
      <c r="AK1211" s="23"/>
    </row>
    <row r="1212" spans="14:37" x14ac:dyDescent="0.2">
      <c r="N1212" s="23"/>
      <c r="O1212" s="23"/>
      <c r="P1212" s="23"/>
      <c r="Q1212" s="23"/>
      <c r="R1212" s="23"/>
      <c r="S1212" s="23"/>
      <c r="T1212" s="23"/>
      <c r="U1212" s="23"/>
      <c r="V1212" s="23"/>
      <c r="W1212" s="23"/>
      <c r="X1212" s="23"/>
      <c r="Y1212" s="23"/>
      <c r="Z1212" s="23"/>
      <c r="AA1212" s="23"/>
      <c r="AG1212" s="23"/>
      <c r="AH1212" s="23"/>
      <c r="AK1212" s="23"/>
    </row>
    <row r="1213" spans="14:37" x14ac:dyDescent="0.2">
      <c r="N1213" s="23"/>
      <c r="O1213" s="23"/>
      <c r="P1213" s="23"/>
      <c r="Q1213" s="23"/>
      <c r="R1213" s="23"/>
      <c r="S1213" s="23"/>
      <c r="T1213" s="23"/>
      <c r="U1213" s="23"/>
      <c r="V1213" s="23"/>
      <c r="W1213" s="23"/>
      <c r="X1213" s="23"/>
      <c r="Y1213" s="23"/>
      <c r="Z1213" s="23"/>
      <c r="AA1213" s="23"/>
      <c r="AG1213" s="23"/>
      <c r="AH1213" s="23"/>
      <c r="AK1213" s="23"/>
    </row>
    <row r="1214" spans="14:37" x14ac:dyDescent="0.2">
      <c r="N1214" s="23"/>
      <c r="O1214" s="23"/>
      <c r="P1214" s="23"/>
      <c r="Q1214" s="23"/>
      <c r="R1214" s="23"/>
      <c r="S1214" s="23"/>
      <c r="T1214" s="23"/>
      <c r="U1214" s="23"/>
      <c r="V1214" s="23"/>
      <c r="W1214" s="23"/>
      <c r="X1214" s="23"/>
      <c r="Y1214" s="23"/>
      <c r="Z1214" s="23"/>
      <c r="AA1214" s="23"/>
      <c r="AG1214" s="23"/>
      <c r="AH1214" s="23"/>
      <c r="AK1214" s="23"/>
    </row>
    <row r="1215" spans="14:37" x14ac:dyDescent="0.2">
      <c r="N1215" s="23"/>
      <c r="O1215" s="23"/>
      <c r="P1215" s="23"/>
      <c r="Q1215" s="23"/>
      <c r="R1215" s="23"/>
      <c r="S1215" s="23"/>
      <c r="T1215" s="23"/>
      <c r="U1215" s="23"/>
      <c r="V1215" s="23"/>
      <c r="W1215" s="23"/>
      <c r="X1215" s="23"/>
      <c r="Y1215" s="23"/>
      <c r="Z1215" s="23"/>
      <c r="AA1215" s="23"/>
      <c r="AG1215" s="23"/>
      <c r="AH1215" s="23"/>
      <c r="AK1215" s="23"/>
    </row>
    <row r="1216" spans="14:37" x14ac:dyDescent="0.2">
      <c r="N1216" s="23"/>
      <c r="O1216" s="23"/>
      <c r="P1216" s="23"/>
      <c r="Q1216" s="23"/>
      <c r="R1216" s="23"/>
      <c r="S1216" s="23"/>
      <c r="T1216" s="23"/>
      <c r="U1216" s="23"/>
      <c r="V1216" s="23"/>
      <c r="W1216" s="23"/>
      <c r="X1216" s="23"/>
      <c r="Y1216" s="23"/>
      <c r="Z1216" s="23"/>
      <c r="AA1216" s="23"/>
      <c r="AG1216" s="23"/>
      <c r="AH1216" s="23"/>
      <c r="AK1216" s="23"/>
    </row>
    <row r="1217" spans="14:37" x14ac:dyDescent="0.2">
      <c r="N1217" s="23"/>
      <c r="O1217" s="23"/>
      <c r="P1217" s="23"/>
      <c r="Q1217" s="23"/>
      <c r="R1217" s="23"/>
      <c r="S1217" s="23"/>
      <c r="T1217" s="23"/>
      <c r="U1217" s="23"/>
      <c r="V1217" s="23"/>
      <c r="W1217" s="23"/>
      <c r="X1217" s="23"/>
      <c r="Y1217" s="23"/>
      <c r="Z1217" s="23"/>
      <c r="AA1217" s="23"/>
      <c r="AG1217" s="23"/>
      <c r="AH1217" s="23"/>
      <c r="AK1217" s="23"/>
    </row>
    <row r="1218" spans="14:37" x14ac:dyDescent="0.2">
      <c r="N1218" s="23"/>
      <c r="O1218" s="23"/>
      <c r="P1218" s="23"/>
      <c r="Q1218" s="23"/>
      <c r="R1218" s="23"/>
      <c r="S1218" s="23"/>
      <c r="T1218" s="23"/>
      <c r="U1218" s="23"/>
      <c r="V1218" s="23"/>
      <c r="W1218" s="23"/>
      <c r="X1218" s="23"/>
      <c r="Y1218" s="23"/>
      <c r="Z1218" s="23"/>
      <c r="AA1218" s="23"/>
      <c r="AG1218" s="23"/>
      <c r="AH1218" s="23"/>
      <c r="AK1218" s="23"/>
    </row>
    <row r="1219" spans="14:37" x14ac:dyDescent="0.2">
      <c r="N1219" s="23"/>
      <c r="O1219" s="23"/>
      <c r="P1219" s="23"/>
      <c r="Q1219" s="23"/>
      <c r="R1219" s="23"/>
      <c r="S1219" s="23"/>
      <c r="T1219" s="23"/>
      <c r="U1219" s="23"/>
      <c r="V1219" s="23"/>
      <c r="W1219" s="23"/>
      <c r="X1219" s="23"/>
      <c r="Y1219" s="23"/>
      <c r="Z1219" s="23"/>
      <c r="AA1219" s="23"/>
      <c r="AG1219" s="23"/>
      <c r="AH1219" s="23"/>
      <c r="AK1219" s="23"/>
    </row>
    <row r="1220" spans="14:37" x14ac:dyDescent="0.2">
      <c r="N1220" s="23"/>
      <c r="O1220" s="23"/>
      <c r="P1220" s="23"/>
      <c r="Q1220" s="23"/>
      <c r="R1220" s="23"/>
      <c r="S1220" s="23"/>
      <c r="T1220" s="23"/>
      <c r="U1220" s="23"/>
      <c r="V1220" s="23"/>
      <c r="W1220" s="23"/>
      <c r="X1220" s="23"/>
      <c r="Y1220" s="23"/>
      <c r="Z1220" s="23"/>
      <c r="AA1220" s="23"/>
      <c r="AG1220" s="23"/>
      <c r="AH1220" s="23"/>
      <c r="AK1220" s="23"/>
    </row>
    <row r="1221" spans="14:37" x14ac:dyDescent="0.2">
      <c r="N1221" s="23"/>
      <c r="O1221" s="23"/>
      <c r="P1221" s="23"/>
      <c r="Q1221" s="23"/>
      <c r="R1221" s="23"/>
      <c r="S1221" s="23"/>
      <c r="T1221" s="23"/>
      <c r="U1221" s="23"/>
      <c r="V1221" s="23"/>
      <c r="W1221" s="23"/>
      <c r="X1221" s="23"/>
      <c r="Y1221" s="23"/>
      <c r="Z1221" s="23"/>
      <c r="AA1221" s="23"/>
      <c r="AG1221" s="23"/>
      <c r="AH1221" s="23"/>
      <c r="AK1221" s="23"/>
    </row>
    <row r="1222" spans="14:37" x14ac:dyDescent="0.2">
      <c r="N1222" s="23"/>
      <c r="O1222" s="23"/>
      <c r="P1222" s="23"/>
      <c r="Q1222" s="23"/>
      <c r="R1222" s="23"/>
      <c r="S1222" s="23"/>
      <c r="T1222" s="23"/>
      <c r="U1222" s="23"/>
      <c r="V1222" s="23"/>
      <c r="W1222" s="23"/>
      <c r="X1222" s="23"/>
      <c r="Y1222" s="23"/>
      <c r="Z1222" s="23"/>
      <c r="AA1222" s="23"/>
      <c r="AG1222" s="23"/>
      <c r="AH1222" s="23"/>
      <c r="AK1222" s="23"/>
    </row>
    <row r="1223" spans="14:37" x14ac:dyDescent="0.2">
      <c r="N1223" s="23"/>
      <c r="O1223" s="23"/>
      <c r="P1223" s="23"/>
      <c r="Q1223" s="23"/>
      <c r="R1223" s="23"/>
      <c r="S1223" s="23"/>
      <c r="T1223" s="23"/>
      <c r="U1223" s="23"/>
      <c r="V1223" s="23"/>
      <c r="W1223" s="23"/>
      <c r="X1223" s="23"/>
      <c r="Y1223" s="23"/>
      <c r="Z1223" s="23"/>
      <c r="AA1223" s="23"/>
      <c r="AG1223" s="23"/>
      <c r="AH1223" s="23"/>
      <c r="AK1223" s="23"/>
    </row>
    <row r="1224" spans="14:37" x14ac:dyDescent="0.2">
      <c r="N1224" s="23"/>
      <c r="O1224" s="23"/>
      <c r="P1224" s="23"/>
      <c r="Q1224" s="23"/>
      <c r="R1224" s="23"/>
      <c r="S1224" s="23"/>
      <c r="T1224" s="23"/>
      <c r="U1224" s="23"/>
      <c r="V1224" s="23"/>
      <c r="W1224" s="23"/>
      <c r="X1224" s="23"/>
      <c r="Y1224" s="23"/>
      <c r="Z1224" s="23"/>
      <c r="AA1224" s="23"/>
      <c r="AG1224" s="23"/>
      <c r="AH1224" s="23"/>
      <c r="AK1224" s="23"/>
    </row>
    <row r="1225" spans="14:37" x14ac:dyDescent="0.2">
      <c r="N1225" s="23"/>
      <c r="O1225" s="23"/>
      <c r="P1225" s="23"/>
      <c r="Q1225" s="23"/>
      <c r="R1225" s="23"/>
      <c r="S1225" s="23"/>
      <c r="T1225" s="23"/>
      <c r="U1225" s="23"/>
      <c r="V1225" s="23"/>
      <c r="W1225" s="23"/>
      <c r="X1225" s="23"/>
      <c r="Y1225" s="23"/>
      <c r="Z1225" s="23"/>
      <c r="AA1225" s="23"/>
      <c r="AG1225" s="23"/>
      <c r="AH1225" s="23"/>
      <c r="AK1225" s="23"/>
    </row>
    <row r="1226" spans="14:37" x14ac:dyDescent="0.2">
      <c r="N1226" s="23"/>
      <c r="O1226" s="23"/>
      <c r="P1226" s="23"/>
      <c r="Q1226" s="23"/>
      <c r="R1226" s="23"/>
      <c r="S1226" s="23"/>
      <c r="T1226" s="23"/>
      <c r="U1226" s="23"/>
      <c r="V1226" s="23"/>
      <c r="W1226" s="23"/>
      <c r="X1226" s="23"/>
      <c r="Y1226" s="23"/>
      <c r="Z1226" s="23"/>
      <c r="AA1226" s="23"/>
      <c r="AG1226" s="23"/>
      <c r="AH1226" s="23"/>
      <c r="AK1226" s="23"/>
    </row>
    <row r="1227" spans="14:37" x14ac:dyDescent="0.2">
      <c r="N1227" s="23"/>
      <c r="O1227" s="23"/>
      <c r="P1227" s="23"/>
      <c r="Q1227" s="23"/>
      <c r="R1227" s="23"/>
      <c r="S1227" s="23"/>
      <c r="T1227" s="23"/>
      <c r="U1227" s="23"/>
      <c r="V1227" s="23"/>
      <c r="W1227" s="23"/>
      <c r="X1227" s="23"/>
      <c r="Y1227" s="23"/>
      <c r="Z1227" s="23"/>
      <c r="AA1227" s="23"/>
      <c r="AG1227" s="23"/>
      <c r="AH1227" s="23"/>
      <c r="AK1227" s="23"/>
    </row>
    <row r="1228" spans="14:37" x14ac:dyDescent="0.2">
      <c r="N1228" s="23"/>
      <c r="O1228" s="23"/>
      <c r="P1228" s="23"/>
      <c r="Q1228" s="23"/>
      <c r="R1228" s="23"/>
      <c r="S1228" s="23"/>
      <c r="T1228" s="23"/>
      <c r="U1228" s="23"/>
      <c r="V1228" s="23"/>
      <c r="W1228" s="23"/>
      <c r="X1228" s="23"/>
      <c r="Y1228" s="23"/>
      <c r="Z1228" s="23"/>
      <c r="AA1228" s="23"/>
      <c r="AG1228" s="23"/>
      <c r="AH1228" s="23"/>
      <c r="AK1228" s="23"/>
    </row>
    <row r="1229" spans="14:37" x14ac:dyDescent="0.2">
      <c r="N1229" s="23"/>
      <c r="O1229" s="23"/>
      <c r="P1229" s="23"/>
      <c r="Q1229" s="23"/>
      <c r="R1229" s="23"/>
      <c r="S1229" s="23"/>
      <c r="T1229" s="23"/>
      <c r="U1229" s="23"/>
      <c r="V1229" s="23"/>
      <c r="W1229" s="23"/>
      <c r="X1229" s="23"/>
      <c r="Y1229" s="23"/>
      <c r="Z1229" s="23"/>
      <c r="AA1229" s="23"/>
      <c r="AG1229" s="23"/>
      <c r="AH1229" s="23"/>
      <c r="AK1229" s="23"/>
    </row>
    <row r="1230" spans="14:37" x14ac:dyDescent="0.2">
      <c r="N1230" s="23"/>
      <c r="O1230" s="23"/>
      <c r="P1230" s="23"/>
      <c r="Q1230" s="23"/>
      <c r="R1230" s="23"/>
      <c r="S1230" s="23"/>
      <c r="T1230" s="23"/>
      <c r="U1230" s="23"/>
      <c r="V1230" s="23"/>
      <c r="W1230" s="23"/>
      <c r="X1230" s="23"/>
      <c r="Y1230" s="23"/>
      <c r="Z1230" s="23"/>
      <c r="AA1230" s="23"/>
      <c r="AG1230" s="23"/>
      <c r="AH1230" s="23"/>
      <c r="AK1230" s="23"/>
    </row>
    <row r="1231" spans="14:37" x14ac:dyDescent="0.2">
      <c r="N1231" s="23"/>
      <c r="O1231" s="23"/>
      <c r="P1231" s="23"/>
      <c r="Q1231" s="23"/>
      <c r="R1231" s="23"/>
      <c r="S1231" s="23"/>
      <c r="T1231" s="23"/>
      <c r="U1231" s="23"/>
      <c r="V1231" s="23"/>
      <c r="W1231" s="23"/>
      <c r="X1231" s="23"/>
      <c r="Y1231" s="23"/>
      <c r="Z1231" s="23"/>
      <c r="AA1231" s="23"/>
      <c r="AG1231" s="23"/>
      <c r="AH1231" s="23"/>
      <c r="AK1231" s="23"/>
    </row>
    <row r="1232" spans="14:37" x14ac:dyDescent="0.2">
      <c r="N1232" s="23"/>
      <c r="O1232" s="23"/>
      <c r="P1232" s="23"/>
      <c r="Q1232" s="23"/>
      <c r="R1232" s="23"/>
      <c r="S1232" s="23"/>
      <c r="T1232" s="23"/>
      <c r="U1232" s="23"/>
      <c r="V1232" s="23"/>
      <c r="W1232" s="23"/>
      <c r="X1232" s="23"/>
      <c r="Y1232" s="23"/>
      <c r="Z1232" s="23"/>
      <c r="AA1232" s="23"/>
      <c r="AG1232" s="23"/>
      <c r="AH1232" s="23"/>
      <c r="AK1232" s="23"/>
    </row>
    <row r="1233" spans="14:37" x14ac:dyDescent="0.2">
      <c r="N1233" s="23"/>
      <c r="O1233" s="23"/>
      <c r="P1233" s="23"/>
      <c r="Q1233" s="23"/>
      <c r="R1233" s="23"/>
      <c r="S1233" s="23"/>
      <c r="T1233" s="23"/>
      <c r="U1233" s="23"/>
      <c r="V1233" s="23"/>
      <c r="W1233" s="23"/>
      <c r="X1233" s="23"/>
      <c r="Y1233" s="23"/>
      <c r="Z1233" s="23"/>
      <c r="AA1233" s="23"/>
      <c r="AG1233" s="23"/>
      <c r="AH1233" s="23"/>
      <c r="AK1233" s="23"/>
    </row>
    <row r="1234" spans="14:37" x14ac:dyDescent="0.2">
      <c r="N1234" s="23"/>
      <c r="O1234" s="23"/>
      <c r="P1234" s="23"/>
      <c r="Q1234" s="23"/>
      <c r="R1234" s="23"/>
      <c r="S1234" s="23"/>
      <c r="T1234" s="23"/>
      <c r="U1234" s="23"/>
      <c r="V1234" s="23"/>
      <c r="W1234" s="23"/>
      <c r="X1234" s="23"/>
      <c r="Y1234" s="23"/>
      <c r="Z1234" s="23"/>
      <c r="AA1234" s="23"/>
      <c r="AG1234" s="23"/>
      <c r="AH1234" s="23"/>
      <c r="AK1234" s="23"/>
    </row>
    <row r="1235" spans="14:37" x14ac:dyDescent="0.2">
      <c r="N1235" s="23"/>
      <c r="O1235" s="23"/>
      <c r="P1235" s="23"/>
      <c r="Q1235" s="23"/>
      <c r="R1235" s="23"/>
      <c r="S1235" s="23"/>
      <c r="T1235" s="23"/>
      <c r="U1235" s="23"/>
      <c r="V1235" s="23"/>
      <c r="W1235" s="23"/>
      <c r="X1235" s="23"/>
      <c r="Y1235" s="23"/>
      <c r="Z1235" s="23"/>
      <c r="AA1235" s="23"/>
      <c r="AG1235" s="23"/>
      <c r="AH1235" s="23"/>
      <c r="AK1235" s="23"/>
    </row>
    <row r="1236" spans="14:37" x14ac:dyDescent="0.2">
      <c r="N1236" s="23"/>
      <c r="O1236" s="23"/>
      <c r="P1236" s="23"/>
      <c r="Q1236" s="23"/>
      <c r="R1236" s="23"/>
      <c r="S1236" s="23"/>
      <c r="T1236" s="23"/>
      <c r="U1236" s="23"/>
      <c r="V1236" s="23"/>
      <c r="W1236" s="23"/>
      <c r="X1236" s="23"/>
      <c r="Y1236" s="23"/>
      <c r="Z1236" s="23"/>
      <c r="AA1236" s="23"/>
      <c r="AG1236" s="23"/>
      <c r="AH1236" s="23"/>
      <c r="AK1236" s="23"/>
    </row>
    <row r="1237" spans="14:37" x14ac:dyDescent="0.2">
      <c r="N1237" s="23"/>
      <c r="O1237" s="23"/>
      <c r="P1237" s="23"/>
      <c r="Q1237" s="23"/>
      <c r="R1237" s="23"/>
      <c r="S1237" s="23"/>
      <c r="T1237" s="23"/>
      <c r="U1237" s="23"/>
      <c r="V1237" s="23"/>
      <c r="W1237" s="23"/>
      <c r="X1237" s="23"/>
      <c r="Y1237" s="23"/>
      <c r="Z1237" s="23"/>
      <c r="AA1237" s="23"/>
      <c r="AG1237" s="23"/>
      <c r="AH1237" s="23"/>
      <c r="AK1237" s="23"/>
    </row>
    <row r="1238" spans="14:37" x14ac:dyDescent="0.2">
      <c r="N1238" s="23"/>
      <c r="O1238" s="23"/>
      <c r="P1238" s="23"/>
      <c r="Q1238" s="23"/>
      <c r="R1238" s="23"/>
      <c r="S1238" s="23"/>
      <c r="T1238" s="23"/>
      <c r="U1238" s="23"/>
      <c r="V1238" s="23"/>
      <c r="W1238" s="23"/>
      <c r="X1238" s="23"/>
      <c r="Y1238" s="23"/>
      <c r="Z1238" s="23"/>
      <c r="AA1238" s="23"/>
      <c r="AG1238" s="23"/>
      <c r="AH1238" s="23"/>
      <c r="AK1238" s="23"/>
    </row>
    <row r="1239" spans="14:37" x14ac:dyDescent="0.2">
      <c r="N1239" s="23"/>
      <c r="O1239" s="23"/>
      <c r="P1239" s="23"/>
      <c r="Q1239" s="23"/>
      <c r="R1239" s="23"/>
      <c r="S1239" s="23"/>
      <c r="T1239" s="23"/>
      <c r="U1239" s="23"/>
      <c r="V1239" s="23"/>
      <c r="W1239" s="23"/>
      <c r="X1239" s="23"/>
      <c r="Y1239" s="23"/>
      <c r="Z1239" s="23"/>
      <c r="AA1239" s="23"/>
      <c r="AG1239" s="23"/>
      <c r="AH1239" s="23"/>
      <c r="AK1239" s="23"/>
    </row>
    <row r="1240" spans="14:37" x14ac:dyDescent="0.2">
      <c r="N1240" s="23"/>
      <c r="O1240" s="23"/>
      <c r="P1240" s="23"/>
      <c r="Q1240" s="23"/>
      <c r="R1240" s="23"/>
      <c r="S1240" s="23"/>
      <c r="T1240" s="23"/>
      <c r="U1240" s="23"/>
      <c r="V1240" s="23"/>
      <c r="W1240" s="23"/>
      <c r="X1240" s="23"/>
      <c r="Y1240" s="23"/>
      <c r="Z1240" s="23"/>
      <c r="AA1240" s="23"/>
      <c r="AG1240" s="23"/>
      <c r="AH1240" s="23"/>
      <c r="AK1240" s="23"/>
    </row>
    <row r="1241" spans="14:37" x14ac:dyDescent="0.2">
      <c r="N1241" s="23"/>
      <c r="O1241" s="23"/>
      <c r="P1241" s="23"/>
      <c r="Q1241" s="23"/>
      <c r="R1241" s="23"/>
      <c r="S1241" s="23"/>
      <c r="T1241" s="23"/>
      <c r="U1241" s="23"/>
      <c r="V1241" s="23"/>
      <c r="W1241" s="23"/>
      <c r="X1241" s="23"/>
      <c r="Y1241" s="23"/>
      <c r="Z1241" s="23"/>
      <c r="AA1241" s="23"/>
      <c r="AG1241" s="23"/>
      <c r="AH1241" s="23"/>
      <c r="AK1241" s="23"/>
    </row>
    <row r="1242" spans="14:37" x14ac:dyDescent="0.2">
      <c r="N1242" s="23"/>
      <c r="O1242" s="23"/>
      <c r="P1242" s="23"/>
      <c r="Q1242" s="23"/>
      <c r="R1242" s="23"/>
      <c r="S1242" s="23"/>
      <c r="T1242" s="23"/>
      <c r="U1242" s="23"/>
      <c r="V1242" s="23"/>
      <c r="W1242" s="23"/>
      <c r="X1242" s="23"/>
      <c r="Y1242" s="23"/>
      <c r="Z1242" s="23"/>
      <c r="AA1242" s="23"/>
      <c r="AG1242" s="23"/>
      <c r="AH1242" s="23"/>
      <c r="AK1242" s="23"/>
    </row>
    <row r="1243" spans="14:37" x14ac:dyDescent="0.2">
      <c r="N1243" s="23"/>
      <c r="O1243" s="23"/>
      <c r="P1243" s="23"/>
      <c r="Q1243" s="23"/>
      <c r="R1243" s="23"/>
      <c r="S1243" s="23"/>
      <c r="T1243" s="23"/>
      <c r="U1243" s="23"/>
      <c r="V1243" s="23"/>
      <c r="W1243" s="23"/>
      <c r="X1243" s="23"/>
      <c r="Y1243" s="23"/>
      <c r="Z1243" s="23"/>
      <c r="AA1243" s="23"/>
      <c r="AG1243" s="23"/>
      <c r="AH1243" s="23"/>
      <c r="AK1243" s="23"/>
    </row>
    <row r="1244" spans="14:37" x14ac:dyDescent="0.2">
      <c r="N1244" s="23"/>
      <c r="O1244" s="23"/>
      <c r="P1244" s="23"/>
      <c r="Q1244" s="23"/>
      <c r="R1244" s="23"/>
      <c r="S1244" s="23"/>
      <c r="T1244" s="23"/>
      <c r="U1244" s="23"/>
      <c r="V1244" s="23"/>
      <c r="W1244" s="23"/>
      <c r="X1244" s="23"/>
      <c r="Y1244" s="23"/>
      <c r="Z1244" s="23"/>
      <c r="AA1244" s="23"/>
      <c r="AG1244" s="23"/>
      <c r="AH1244" s="23"/>
      <c r="AK1244" s="23"/>
    </row>
    <row r="1245" spans="14:37" x14ac:dyDescent="0.2">
      <c r="N1245" s="23"/>
      <c r="O1245" s="23"/>
      <c r="P1245" s="23"/>
      <c r="Q1245" s="23"/>
      <c r="R1245" s="23"/>
      <c r="S1245" s="23"/>
      <c r="T1245" s="23"/>
      <c r="U1245" s="23"/>
      <c r="V1245" s="23"/>
      <c r="W1245" s="23"/>
      <c r="X1245" s="23"/>
      <c r="Y1245" s="23"/>
      <c r="Z1245" s="23"/>
      <c r="AA1245" s="23"/>
      <c r="AG1245" s="23"/>
      <c r="AH1245" s="23"/>
      <c r="AK1245" s="23"/>
    </row>
    <row r="1246" spans="14:37" x14ac:dyDescent="0.2">
      <c r="N1246" s="23"/>
      <c r="O1246" s="23"/>
      <c r="P1246" s="23"/>
      <c r="Q1246" s="23"/>
      <c r="R1246" s="23"/>
      <c r="S1246" s="23"/>
      <c r="T1246" s="23"/>
      <c r="U1246" s="23"/>
      <c r="V1246" s="23"/>
      <c r="W1246" s="23"/>
      <c r="X1246" s="23"/>
      <c r="Y1246" s="23"/>
      <c r="Z1246" s="23"/>
      <c r="AA1246" s="23"/>
      <c r="AG1246" s="23"/>
      <c r="AH1246" s="23"/>
      <c r="AK1246" s="23"/>
    </row>
    <row r="1247" spans="14:37" x14ac:dyDescent="0.2">
      <c r="N1247" s="23"/>
      <c r="O1247" s="23"/>
      <c r="P1247" s="23"/>
      <c r="Q1247" s="23"/>
      <c r="R1247" s="23"/>
      <c r="S1247" s="23"/>
      <c r="T1247" s="23"/>
      <c r="U1247" s="23"/>
      <c r="V1247" s="23"/>
      <c r="W1247" s="23"/>
      <c r="X1247" s="23"/>
      <c r="Y1247" s="23"/>
      <c r="Z1247" s="23"/>
      <c r="AA1247" s="23"/>
      <c r="AG1247" s="23"/>
      <c r="AH1247" s="23"/>
      <c r="AK1247" s="23"/>
    </row>
    <row r="1248" spans="14:37" x14ac:dyDescent="0.2">
      <c r="N1248" s="23"/>
      <c r="O1248" s="23"/>
      <c r="P1248" s="23"/>
      <c r="Q1248" s="23"/>
      <c r="R1248" s="23"/>
      <c r="S1248" s="23"/>
      <c r="T1248" s="23"/>
      <c r="U1248" s="23"/>
      <c r="V1248" s="23"/>
      <c r="W1248" s="23"/>
      <c r="X1248" s="23"/>
      <c r="Y1248" s="23"/>
      <c r="Z1248" s="23"/>
      <c r="AA1248" s="23"/>
      <c r="AG1248" s="23"/>
      <c r="AH1248" s="23"/>
      <c r="AK1248" s="23"/>
    </row>
    <row r="1249" spans="14:37" x14ac:dyDescent="0.2">
      <c r="N1249" s="23"/>
      <c r="O1249" s="23"/>
      <c r="P1249" s="23"/>
      <c r="Q1249" s="23"/>
      <c r="R1249" s="23"/>
      <c r="S1249" s="23"/>
      <c r="T1249" s="23"/>
      <c r="U1249" s="23"/>
      <c r="V1249" s="23"/>
      <c r="W1249" s="23"/>
      <c r="X1249" s="23"/>
      <c r="Y1249" s="23"/>
      <c r="Z1249" s="23"/>
      <c r="AA1249" s="23"/>
      <c r="AG1249" s="23"/>
      <c r="AH1249" s="23"/>
      <c r="AK1249" s="23"/>
    </row>
    <row r="1250" spans="14:37" x14ac:dyDescent="0.2">
      <c r="N1250" s="23"/>
      <c r="O1250" s="23"/>
      <c r="P1250" s="23"/>
      <c r="Q1250" s="23"/>
      <c r="R1250" s="23"/>
      <c r="S1250" s="23"/>
      <c r="T1250" s="23"/>
      <c r="U1250" s="23"/>
      <c r="V1250" s="23"/>
      <c r="W1250" s="23"/>
      <c r="X1250" s="23"/>
      <c r="Y1250" s="23"/>
      <c r="Z1250" s="23"/>
      <c r="AA1250" s="23"/>
      <c r="AG1250" s="23"/>
      <c r="AH1250" s="23"/>
      <c r="AK1250" s="23"/>
    </row>
    <row r="1251" spans="14:37" x14ac:dyDescent="0.2">
      <c r="N1251" s="23"/>
      <c r="O1251" s="23"/>
      <c r="P1251" s="23"/>
      <c r="Q1251" s="23"/>
      <c r="R1251" s="23"/>
      <c r="S1251" s="23"/>
      <c r="T1251" s="23"/>
      <c r="U1251" s="23"/>
      <c r="V1251" s="23"/>
      <c r="W1251" s="23"/>
      <c r="X1251" s="23"/>
      <c r="Y1251" s="23"/>
      <c r="Z1251" s="23"/>
      <c r="AA1251" s="23"/>
      <c r="AG1251" s="23"/>
      <c r="AH1251" s="23"/>
      <c r="AK1251" s="23"/>
    </row>
    <row r="1252" spans="14:37" x14ac:dyDescent="0.2">
      <c r="N1252" s="23"/>
      <c r="O1252" s="23"/>
      <c r="P1252" s="23"/>
      <c r="Q1252" s="23"/>
      <c r="R1252" s="23"/>
      <c r="S1252" s="23"/>
      <c r="T1252" s="23"/>
      <c r="U1252" s="23"/>
      <c r="V1252" s="23"/>
      <c r="W1252" s="23"/>
      <c r="X1252" s="23"/>
      <c r="Y1252" s="23"/>
      <c r="Z1252" s="23"/>
      <c r="AA1252" s="23"/>
      <c r="AG1252" s="23"/>
      <c r="AH1252" s="23"/>
      <c r="AK1252" s="23"/>
    </row>
    <row r="1253" spans="14:37" x14ac:dyDescent="0.2">
      <c r="N1253" s="23"/>
      <c r="O1253" s="23"/>
      <c r="P1253" s="23"/>
      <c r="Q1253" s="23"/>
      <c r="R1253" s="23"/>
      <c r="S1253" s="23"/>
      <c r="T1253" s="23"/>
      <c r="U1253" s="23"/>
      <c r="V1253" s="23"/>
      <c r="W1253" s="23"/>
      <c r="X1253" s="23"/>
      <c r="Y1253" s="23"/>
      <c r="Z1253" s="23"/>
      <c r="AA1253" s="23"/>
      <c r="AG1253" s="23"/>
      <c r="AH1253" s="23"/>
      <c r="AK1253" s="23"/>
    </row>
    <row r="1254" spans="14:37" x14ac:dyDescent="0.2">
      <c r="N1254" s="23"/>
      <c r="O1254" s="23"/>
      <c r="P1254" s="23"/>
      <c r="Q1254" s="23"/>
      <c r="R1254" s="23"/>
      <c r="S1254" s="23"/>
      <c r="T1254" s="23"/>
      <c r="U1254" s="23"/>
      <c r="V1254" s="23"/>
      <c r="W1254" s="23"/>
      <c r="X1254" s="23"/>
      <c r="Y1254" s="23"/>
      <c r="Z1254" s="23"/>
      <c r="AA1254" s="23"/>
      <c r="AG1254" s="23"/>
      <c r="AH1254" s="23"/>
      <c r="AK1254" s="23"/>
    </row>
    <row r="1255" spans="14:37" x14ac:dyDescent="0.2">
      <c r="N1255" s="23"/>
      <c r="O1255" s="23"/>
      <c r="P1255" s="23"/>
      <c r="Q1255" s="23"/>
      <c r="R1255" s="23"/>
      <c r="S1255" s="23"/>
      <c r="T1255" s="23"/>
      <c r="U1255" s="23"/>
      <c r="V1255" s="23"/>
      <c r="W1255" s="23"/>
      <c r="X1255" s="23"/>
      <c r="Y1255" s="23"/>
      <c r="Z1255" s="23"/>
      <c r="AA1255" s="23"/>
      <c r="AG1255" s="23"/>
      <c r="AH1255" s="23"/>
      <c r="AK1255" s="23"/>
    </row>
    <row r="1256" spans="14:37" x14ac:dyDescent="0.2">
      <c r="N1256" s="23"/>
      <c r="O1256" s="23"/>
      <c r="P1256" s="23"/>
      <c r="Q1256" s="23"/>
      <c r="R1256" s="23"/>
      <c r="S1256" s="23"/>
      <c r="T1256" s="23"/>
      <c r="U1256" s="23"/>
      <c r="V1256" s="23"/>
      <c r="W1256" s="23"/>
      <c r="X1256" s="23"/>
      <c r="Y1256" s="23"/>
      <c r="Z1256" s="23"/>
      <c r="AA1256" s="23"/>
      <c r="AG1256" s="23"/>
      <c r="AH1256" s="23"/>
      <c r="AK1256" s="23"/>
    </row>
    <row r="1257" spans="14:37" x14ac:dyDescent="0.2">
      <c r="N1257" s="23"/>
      <c r="O1257" s="23"/>
      <c r="P1257" s="23"/>
      <c r="Q1257" s="23"/>
      <c r="R1257" s="23"/>
      <c r="S1257" s="23"/>
      <c r="T1257" s="23"/>
      <c r="U1257" s="23"/>
      <c r="V1257" s="23"/>
      <c r="W1257" s="23"/>
      <c r="X1257" s="23"/>
      <c r="Y1257" s="23"/>
      <c r="Z1257" s="23"/>
      <c r="AA1257" s="23"/>
      <c r="AG1257" s="23"/>
      <c r="AH1257" s="23"/>
      <c r="AK1257" s="23"/>
    </row>
    <row r="1258" spans="14:37" x14ac:dyDescent="0.2">
      <c r="N1258" s="23"/>
      <c r="O1258" s="23"/>
      <c r="P1258" s="23"/>
      <c r="Q1258" s="23"/>
      <c r="R1258" s="23"/>
      <c r="S1258" s="23"/>
      <c r="T1258" s="23"/>
      <c r="U1258" s="23"/>
      <c r="V1258" s="23"/>
      <c r="W1258" s="23"/>
      <c r="X1258" s="23"/>
      <c r="Y1258" s="23"/>
      <c r="Z1258" s="23"/>
      <c r="AA1258" s="23"/>
      <c r="AG1258" s="23"/>
      <c r="AH1258" s="23"/>
      <c r="AK1258" s="23"/>
    </row>
    <row r="1259" spans="14:37" x14ac:dyDescent="0.2">
      <c r="N1259" s="23"/>
      <c r="O1259" s="23"/>
      <c r="P1259" s="23"/>
      <c r="Q1259" s="23"/>
      <c r="R1259" s="23"/>
      <c r="S1259" s="23"/>
      <c r="T1259" s="23"/>
      <c r="U1259" s="23"/>
      <c r="V1259" s="23"/>
      <c r="W1259" s="23"/>
      <c r="X1259" s="23"/>
      <c r="Y1259" s="23"/>
      <c r="Z1259" s="23"/>
      <c r="AA1259" s="23"/>
      <c r="AG1259" s="23"/>
      <c r="AH1259" s="23"/>
      <c r="AK1259" s="23"/>
    </row>
    <row r="1260" spans="14:37" x14ac:dyDescent="0.2">
      <c r="N1260" s="23"/>
      <c r="O1260" s="23"/>
      <c r="P1260" s="23"/>
      <c r="Q1260" s="23"/>
      <c r="R1260" s="23"/>
      <c r="S1260" s="23"/>
      <c r="T1260" s="23"/>
      <c r="U1260" s="23"/>
      <c r="V1260" s="23"/>
      <c r="W1260" s="23"/>
      <c r="X1260" s="23"/>
      <c r="Y1260" s="23"/>
      <c r="Z1260" s="23"/>
      <c r="AA1260" s="23"/>
      <c r="AG1260" s="23"/>
      <c r="AH1260" s="23"/>
      <c r="AK1260" s="23"/>
    </row>
    <row r="1261" spans="14:37" x14ac:dyDescent="0.2">
      <c r="N1261" s="23"/>
      <c r="O1261" s="23"/>
      <c r="P1261" s="23"/>
      <c r="Q1261" s="23"/>
      <c r="R1261" s="23"/>
      <c r="S1261" s="23"/>
      <c r="T1261" s="23"/>
      <c r="U1261" s="23"/>
      <c r="V1261" s="23"/>
      <c r="W1261" s="23"/>
      <c r="X1261" s="23"/>
      <c r="Y1261" s="23"/>
      <c r="Z1261" s="23"/>
      <c r="AA1261" s="23"/>
      <c r="AG1261" s="23"/>
      <c r="AH1261" s="23"/>
      <c r="AK1261" s="23"/>
    </row>
    <row r="1262" spans="14:37" x14ac:dyDescent="0.2">
      <c r="N1262" s="23"/>
      <c r="O1262" s="23"/>
      <c r="P1262" s="23"/>
      <c r="Q1262" s="23"/>
      <c r="R1262" s="23"/>
      <c r="S1262" s="23"/>
      <c r="T1262" s="23"/>
      <c r="U1262" s="23"/>
      <c r="V1262" s="23"/>
      <c r="W1262" s="23"/>
      <c r="X1262" s="23"/>
      <c r="Y1262" s="23"/>
      <c r="Z1262" s="23"/>
      <c r="AA1262" s="23"/>
      <c r="AG1262" s="23"/>
      <c r="AH1262" s="23"/>
      <c r="AK1262" s="23"/>
    </row>
    <row r="1263" spans="14:37" x14ac:dyDescent="0.2">
      <c r="N1263" s="23"/>
      <c r="O1263" s="23"/>
      <c r="P1263" s="23"/>
      <c r="Q1263" s="23"/>
      <c r="R1263" s="23"/>
      <c r="S1263" s="23"/>
      <c r="T1263" s="23"/>
      <c r="U1263" s="23"/>
      <c r="V1263" s="23"/>
      <c r="W1263" s="23"/>
      <c r="X1263" s="23"/>
      <c r="Y1263" s="23"/>
      <c r="Z1263" s="23"/>
      <c r="AA1263" s="23"/>
      <c r="AG1263" s="23"/>
      <c r="AH1263" s="23"/>
      <c r="AK1263" s="23"/>
    </row>
    <row r="1264" spans="14:37" x14ac:dyDescent="0.2">
      <c r="N1264" s="23"/>
      <c r="O1264" s="23"/>
      <c r="P1264" s="23"/>
      <c r="Q1264" s="23"/>
      <c r="R1264" s="23"/>
      <c r="S1264" s="23"/>
      <c r="T1264" s="23"/>
      <c r="U1264" s="23"/>
      <c r="V1264" s="23"/>
      <c r="W1264" s="23"/>
      <c r="X1264" s="23"/>
      <c r="Y1264" s="23"/>
      <c r="Z1264" s="23"/>
      <c r="AA1264" s="23"/>
      <c r="AG1264" s="23"/>
      <c r="AH1264" s="23"/>
      <c r="AK1264" s="23"/>
    </row>
    <row r="1265" spans="14:37" x14ac:dyDescent="0.2">
      <c r="N1265" s="23"/>
      <c r="O1265" s="23"/>
      <c r="P1265" s="23"/>
      <c r="Q1265" s="23"/>
      <c r="R1265" s="23"/>
      <c r="S1265" s="23"/>
      <c r="T1265" s="23"/>
      <c r="U1265" s="23"/>
      <c r="V1265" s="23"/>
      <c r="W1265" s="23"/>
      <c r="X1265" s="23"/>
      <c r="Y1265" s="23"/>
      <c r="Z1265" s="23"/>
      <c r="AA1265" s="23"/>
      <c r="AG1265" s="23"/>
      <c r="AH1265" s="23"/>
      <c r="AK1265" s="23"/>
    </row>
    <row r="1266" spans="14:37" x14ac:dyDescent="0.2">
      <c r="N1266" s="23"/>
      <c r="O1266" s="23"/>
      <c r="P1266" s="23"/>
      <c r="Q1266" s="23"/>
      <c r="R1266" s="23"/>
      <c r="S1266" s="23"/>
      <c r="T1266" s="23"/>
      <c r="U1266" s="23"/>
      <c r="V1266" s="23"/>
      <c r="W1266" s="23"/>
      <c r="X1266" s="23"/>
      <c r="Y1266" s="23"/>
      <c r="Z1266" s="23"/>
      <c r="AA1266" s="23"/>
      <c r="AG1266" s="23"/>
      <c r="AH1266" s="23"/>
      <c r="AK1266" s="23"/>
    </row>
    <row r="1267" spans="14:37" x14ac:dyDescent="0.2">
      <c r="N1267" s="23"/>
      <c r="O1267" s="23"/>
      <c r="P1267" s="23"/>
      <c r="Q1267" s="23"/>
      <c r="R1267" s="23"/>
      <c r="S1267" s="23"/>
      <c r="T1267" s="23"/>
      <c r="U1267" s="23"/>
      <c r="V1267" s="23"/>
      <c r="W1267" s="23"/>
      <c r="X1267" s="23"/>
      <c r="Y1267" s="23"/>
      <c r="Z1267" s="23"/>
      <c r="AA1267" s="23"/>
      <c r="AG1267" s="23"/>
      <c r="AH1267" s="23"/>
      <c r="AK1267" s="23"/>
    </row>
    <row r="1268" spans="14:37" x14ac:dyDescent="0.2">
      <c r="N1268" s="23"/>
      <c r="O1268" s="23"/>
      <c r="P1268" s="23"/>
      <c r="Q1268" s="23"/>
      <c r="R1268" s="23"/>
      <c r="S1268" s="23"/>
      <c r="T1268" s="23"/>
      <c r="U1268" s="23"/>
      <c r="V1268" s="23"/>
      <c r="W1268" s="23"/>
      <c r="X1268" s="23"/>
      <c r="Y1268" s="23"/>
      <c r="Z1268" s="23"/>
      <c r="AA1268" s="23"/>
      <c r="AG1268" s="23"/>
      <c r="AH1268" s="23"/>
      <c r="AK1268" s="23"/>
    </row>
    <row r="1269" spans="14:37" x14ac:dyDescent="0.2">
      <c r="N1269" s="23"/>
      <c r="O1269" s="23"/>
      <c r="P1269" s="23"/>
      <c r="Q1269" s="23"/>
      <c r="R1269" s="23"/>
      <c r="S1269" s="23"/>
      <c r="T1269" s="23"/>
      <c r="U1269" s="23"/>
      <c r="V1269" s="23"/>
      <c r="W1269" s="23"/>
      <c r="X1269" s="23"/>
      <c r="Y1269" s="23"/>
      <c r="Z1269" s="23"/>
      <c r="AA1269" s="23"/>
      <c r="AG1269" s="23"/>
      <c r="AH1269" s="23"/>
      <c r="AK1269" s="23"/>
    </row>
    <row r="1270" spans="14:37" x14ac:dyDescent="0.2">
      <c r="N1270" s="23"/>
      <c r="O1270" s="23"/>
      <c r="P1270" s="23"/>
      <c r="Q1270" s="23"/>
      <c r="R1270" s="23"/>
      <c r="S1270" s="23"/>
      <c r="T1270" s="23"/>
      <c r="U1270" s="23"/>
      <c r="V1270" s="23"/>
      <c r="W1270" s="23"/>
      <c r="X1270" s="23"/>
      <c r="Y1270" s="23"/>
      <c r="Z1270" s="23"/>
      <c r="AA1270" s="23"/>
      <c r="AG1270" s="23"/>
      <c r="AH1270" s="23"/>
      <c r="AK1270" s="23"/>
    </row>
    <row r="1271" spans="14:37" x14ac:dyDescent="0.2">
      <c r="N1271" s="23"/>
      <c r="O1271" s="23"/>
      <c r="P1271" s="23"/>
      <c r="Q1271" s="23"/>
      <c r="R1271" s="23"/>
      <c r="S1271" s="23"/>
      <c r="T1271" s="23"/>
      <c r="U1271" s="23"/>
      <c r="V1271" s="23"/>
      <c r="W1271" s="23"/>
      <c r="X1271" s="23"/>
      <c r="Y1271" s="23"/>
      <c r="Z1271" s="23"/>
      <c r="AA1271" s="23"/>
      <c r="AG1271" s="23"/>
      <c r="AH1271" s="23"/>
      <c r="AK1271" s="23"/>
    </row>
    <row r="1272" spans="14:37" x14ac:dyDescent="0.2">
      <c r="N1272" s="23"/>
      <c r="O1272" s="23"/>
      <c r="P1272" s="23"/>
      <c r="Q1272" s="23"/>
      <c r="R1272" s="23"/>
      <c r="S1272" s="23"/>
      <c r="T1272" s="23"/>
      <c r="U1272" s="23"/>
      <c r="V1272" s="23"/>
      <c r="W1272" s="23"/>
      <c r="X1272" s="23"/>
      <c r="Y1272" s="23"/>
      <c r="Z1272" s="23"/>
      <c r="AA1272" s="23"/>
      <c r="AG1272" s="23"/>
      <c r="AH1272" s="23"/>
      <c r="AK1272" s="23"/>
    </row>
    <row r="1273" spans="14:37" x14ac:dyDescent="0.2">
      <c r="N1273" s="23"/>
      <c r="O1273" s="23"/>
      <c r="P1273" s="23"/>
      <c r="Q1273" s="23"/>
      <c r="R1273" s="23"/>
      <c r="S1273" s="23"/>
      <c r="T1273" s="23"/>
      <c r="U1273" s="23"/>
      <c r="V1273" s="23"/>
      <c r="W1273" s="23"/>
      <c r="X1273" s="23"/>
      <c r="Y1273" s="23"/>
      <c r="Z1273" s="23"/>
      <c r="AA1273" s="23"/>
      <c r="AG1273" s="23"/>
      <c r="AH1273" s="23"/>
      <c r="AK1273" s="23"/>
    </row>
    <row r="1274" spans="14:37" x14ac:dyDescent="0.2">
      <c r="N1274" s="23"/>
      <c r="O1274" s="23"/>
      <c r="P1274" s="23"/>
      <c r="Q1274" s="23"/>
      <c r="R1274" s="23"/>
      <c r="S1274" s="23"/>
      <c r="T1274" s="23"/>
      <c r="U1274" s="23"/>
      <c r="V1274" s="23"/>
      <c r="W1274" s="23"/>
      <c r="X1274" s="23"/>
      <c r="Y1274" s="23"/>
      <c r="Z1274" s="23"/>
      <c r="AA1274" s="23"/>
      <c r="AG1274" s="23"/>
      <c r="AH1274" s="23"/>
      <c r="AK1274" s="23"/>
    </row>
    <row r="1275" spans="14:37" x14ac:dyDescent="0.2">
      <c r="N1275" s="23"/>
      <c r="O1275" s="23"/>
      <c r="P1275" s="23"/>
      <c r="Q1275" s="23"/>
      <c r="R1275" s="23"/>
      <c r="S1275" s="23"/>
      <c r="T1275" s="23"/>
      <c r="U1275" s="23"/>
      <c r="V1275" s="23"/>
      <c r="W1275" s="23"/>
      <c r="X1275" s="23"/>
      <c r="Y1275" s="23"/>
      <c r="Z1275" s="23"/>
      <c r="AA1275" s="23"/>
      <c r="AG1275" s="23"/>
      <c r="AH1275" s="23"/>
      <c r="AK1275" s="23"/>
    </row>
    <row r="1276" spans="14:37" x14ac:dyDescent="0.2">
      <c r="N1276" s="23"/>
      <c r="O1276" s="23"/>
      <c r="P1276" s="23"/>
      <c r="Q1276" s="23"/>
      <c r="R1276" s="23"/>
      <c r="S1276" s="23"/>
      <c r="T1276" s="23"/>
      <c r="U1276" s="23"/>
      <c r="V1276" s="23"/>
      <c r="W1276" s="23"/>
      <c r="X1276" s="23"/>
      <c r="Y1276" s="23"/>
      <c r="Z1276" s="23"/>
      <c r="AA1276" s="23"/>
      <c r="AG1276" s="23"/>
      <c r="AH1276" s="23"/>
      <c r="AK1276" s="23"/>
    </row>
    <row r="1277" spans="14:37" x14ac:dyDescent="0.2">
      <c r="N1277" s="23"/>
      <c r="O1277" s="23"/>
      <c r="P1277" s="23"/>
      <c r="Q1277" s="23"/>
      <c r="R1277" s="23"/>
      <c r="S1277" s="23"/>
      <c r="T1277" s="23"/>
      <c r="U1277" s="23"/>
      <c r="V1277" s="23"/>
      <c r="W1277" s="23"/>
      <c r="X1277" s="23"/>
      <c r="Y1277" s="23"/>
      <c r="Z1277" s="23"/>
      <c r="AA1277" s="23"/>
      <c r="AG1277" s="23"/>
      <c r="AH1277" s="23"/>
      <c r="AK1277" s="23"/>
    </row>
    <row r="1278" spans="14:37" x14ac:dyDescent="0.2">
      <c r="N1278" s="23"/>
      <c r="O1278" s="23"/>
      <c r="P1278" s="23"/>
      <c r="Q1278" s="23"/>
      <c r="R1278" s="23"/>
      <c r="S1278" s="23"/>
      <c r="T1278" s="23"/>
      <c r="U1278" s="23"/>
      <c r="V1278" s="23"/>
      <c r="W1278" s="23"/>
      <c r="X1278" s="23"/>
      <c r="Y1278" s="23"/>
      <c r="Z1278" s="23"/>
      <c r="AA1278" s="23"/>
      <c r="AG1278" s="23"/>
      <c r="AH1278" s="23"/>
      <c r="AK1278" s="23"/>
    </row>
    <row r="1279" spans="14:37" x14ac:dyDescent="0.2">
      <c r="N1279" s="23"/>
      <c r="O1279" s="23"/>
      <c r="P1279" s="23"/>
      <c r="Q1279" s="23"/>
      <c r="R1279" s="23"/>
      <c r="S1279" s="23"/>
      <c r="T1279" s="23"/>
      <c r="U1279" s="23"/>
      <c r="V1279" s="23"/>
      <c r="W1279" s="23"/>
      <c r="X1279" s="23"/>
      <c r="Y1279" s="23"/>
      <c r="Z1279" s="23"/>
      <c r="AA1279" s="23"/>
      <c r="AG1279" s="23"/>
      <c r="AH1279" s="23"/>
      <c r="AK1279" s="23"/>
    </row>
    <row r="1280" spans="14:37" x14ac:dyDescent="0.2">
      <c r="N1280" s="23"/>
      <c r="O1280" s="23"/>
      <c r="P1280" s="23"/>
      <c r="Q1280" s="23"/>
      <c r="R1280" s="23"/>
      <c r="S1280" s="23"/>
      <c r="T1280" s="23"/>
      <c r="U1280" s="23"/>
      <c r="V1280" s="23"/>
      <c r="W1280" s="23"/>
      <c r="X1280" s="23"/>
      <c r="Y1280" s="23"/>
      <c r="Z1280" s="23"/>
      <c r="AA1280" s="23"/>
      <c r="AG1280" s="23"/>
      <c r="AH1280" s="23"/>
      <c r="AK1280" s="23"/>
    </row>
    <row r="1281" spans="14:37" x14ac:dyDescent="0.2">
      <c r="N1281" s="23"/>
      <c r="O1281" s="23"/>
      <c r="P1281" s="23"/>
      <c r="Q1281" s="23"/>
      <c r="R1281" s="23"/>
      <c r="S1281" s="23"/>
      <c r="T1281" s="23"/>
      <c r="U1281" s="23"/>
      <c r="V1281" s="23"/>
      <c r="W1281" s="23"/>
      <c r="X1281" s="23"/>
      <c r="Y1281" s="23"/>
      <c r="Z1281" s="23"/>
      <c r="AA1281" s="23"/>
      <c r="AG1281" s="23"/>
      <c r="AH1281" s="23"/>
      <c r="AK1281" s="23"/>
    </row>
    <row r="1282" spans="14:37" x14ac:dyDescent="0.2">
      <c r="N1282" s="23"/>
      <c r="O1282" s="23"/>
      <c r="P1282" s="23"/>
      <c r="Q1282" s="23"/>
      <c r="R1282" s="23"/>
      <c r="S1282" s="23"/>
      <c r="T1282" s="23"/>
      <c r="U1282" s="23"/>
      <c r="V1282" s="23"/>
      <c r="W1282" s="23"/>
      <c r="X1282" s="23"/>
      <c r="Y1282" s="23"/>
      <c r="Z1282" s="23"/>
      <c r="AA1282" s="23"/>
      <c r="AG1282" s="23"/>
      <c r="AH1282" s="23"/>
      <c r="AK1282" s="23"/>
    </row>
    <row r="1283" spans="14:37" x14ac:dyDescent="0.2">
      <c r="N1283" s="23"/>
      <c r="O1283" s="23"/>
      <c r="P1283" s="23"/>
      <c r="Q1283" s="23"/>
      <c r="R1283" s="23"/>
      <c r="S1283" s="23"/>
      <c r="T1283" s="23"/>
      <c r="U1283" s="23"/>
      <c r="V1283" s="23"/>
      <c r="W1283" s="23"/>
      <c r="X1283" s="23"/>
      <c r="Y1283" s="23"/>
      <c r="Z1283" s="23"/>
      <c r="AA1283" s="23"/>
      <c r="AG1283" s="23"/>
      <c r="AH1283" s="23"/>
      <c r="AK1283" s="23"/>
    </row>
    <row r="1284" spans="14:37" x14ac:dyDescent="0.2">
      <c r="N1284" s="23"/>
      <c r="O1284" s="23"/>
      <c r="P1284" s="23"/>
      <c r="Q1284" s="23"/>
      <c r="R1284" s="23"/>
      <c r="S1284" s="23"/>
      <c r="T1284" s="23"/>
      <c r="U1284" s="23"/>
      <c r="V1284" s="23"/>
      <c r="W1284" s="23"/>
      <c r="X1284" s="23"/>
      <c r="Y1284" s="23"/>
      <c r="Z1284" s="23"/>
      <c r="AA1284" s="23"/>
      <c r="AG1284" s="23"/>
      <c r="AH1284" s="23"/>
      <c r="AK1284" s="23"/>
    </row>
    <row r="1285" spans="14:37" x14ac:dyDescent="0.2">
      <c r="N1285" s="23"/>
      <c r="O1285" s="23"/>
      <c r="P1285" s="23"/>
      <c r="Q1285" s="23"/>
      <c r="R1285" s="23"/>
      <c r="S1285" s="23"/>
      <c r="T1285" s="23"/>
      <c r="U1285" s="23"/>
      <c r="V1285" s="23"/>
      <c r="W1285" s="23"/>
      <c r="X1285" s="23"/>
      <c r="Y1285" s="23"/>
      <c r="Z1285" s="23"/>
      <c r="AA1285" s="23"/>
      <c r="AG1285" s="23"/>
      <c r="AH1285" s="23"/>
      <c r="AK1285" s="23"/>
    </row>
    <row r="1286" spans="14:37" x14ac:dyDescent="0.2">
      <c r="N1286" s="23"/>
      <c r="O1286" s="23"/>
      <c r="P1286" s="23"/>
      <c r="Q1286" s="23"/>
      <c r="R1286" s="23"/>
      <c r="S1286" s="23"/>
      <c r="T1286" s="23"/>
      <c r="U1286" s="23"/>
      <c r="V1286" s="23"/>
      <c r="W1286" s="23"/>
      <c r="X1286" s="23"/>
      <c r="Y1286" s="23"/>
      <c r="Z1286" s="23"/>
      <c r="AA1286" s="23"/>
      <c r="AG1286" s="23"/>
      <c r="AH1286" s="23"/>
      <c r="AK1286" s="23"/>
    </row>
    <row r="1287" spans="14:37" x14ac:dyDescent="0.2">
      <c r="N1287" s="23"/>
      <c r="O1287" s="23"/>
      <c r="P1287" s="23"/>
      <c r="Q1287" s="23"/>
      <c r="R1287" s="23"/>
      <c r="S1287" s="23"/>
      <c r="T1287" s="23"/>
      <c r="U1287" s="23"/>
      <c r="V1287" s="23"/>
      <c r="W1287" s="23"/>
      <c r="X1287" s="23"/>
      <c r="Y1287" s="23"/>
      <c r="Z1287" s="23"/>
      <c r="AA1287" s="23"/>
      <c r="AG1287" s="23"/>
      <c r="AH1287" s="23"/>
      <c r="AK1287" s="23"/>
    </row>
    <row r="1288" spans="14:37" x14ac:dyDescent="0.2">
      <c r="N1288" s="23"/>
      <c r="O1288" s="23"/>
      <c r="P1288" s="23"/>
      <c r="Q1288" s="23"/>
      <c r="R1288" s="23"/>
      <c r="S1288" s="23"/>
      <c r="T1288" s="23"/>
      <c r="U1288" s="23"/>
      <c r="V1288" s="23"/>
      <c r="W1288" s="23"/>
      <c r="X1288" s="23"/>
      <c r="Y1288" s="23"/>
      <c r="Z1288" s="23"/>
      <c r="AA1288" s="23"/>
      <c r="AG1288" s="23"/>
      <c r="AH1288" s="23"/>
      <c r="AK1288" s="23"/>
    </row>
    <row r="1289" spans="14:37" x14ac:dyDescent="0.2">
      <c r="N1289" s="23"/>
      <c r="O1289" s="23"/>
      <c r="P1289" s="23"/>
      <c r="Q1289" s="23"/>
      <c r="R1289" s="23"/>
      <c r="S1289" s="23"/>
      <c r="T1289" s="23"/>
      <c r="U1289" s="23"/>
      <c r="V1289" s="23"/>
      <c r="W1289" s="23"/>
      <c r="X1289" s="23"/>
      <c r="Y1289" s="23"/>
      <c r="Z1289" s="23"/>
      <c r="AA1289" s="23"/>
      <c r="AG1289" s="23"/>
      <c r="AH1289" s="23"/>
      <c r="AK1289" s="23"/>
    </row>
    <row r="1290" spans="14:37" x14ac:dyDescent="0.2">
      <c r="N1290" s="23"/>
      <c r="O1290" s="23"/>
      <c r="P1290" s="23"/>
      <c r="Q1290" s="23"/>
      <c r="R1290" s="23"/>
      <c r="S1290" s="23"/>
      <c r="T1290" s="23"/>
      <c r="U1290" s="23"/>
      <c r="V1290" s="23"/>
      <c r="W1290" s="23"/>
      <c r="X1290" s="23"/>
      <c r="Y1290" s="23"/>
      <c r="Z1290" s="23"/>
      <c r="AA1290" s="23"/>
      <c r="AG1290" s="23"/>
      <c r="AH1290" s="23"/>
      <c r="AK1290" s="23"/>
    </row>
    <row r="1291" spans="14:37" x14ac:dyDescent="0.2">
      <c r="N1291" s="23"/>
      <c r="O1291" s="23"/>
      <c r="P1291" s="23"/>
      <c r="Q1291" s="23"/>
      <c r="R1291" s="23"/>
      <c r="S1291" s="23"/>
      <c r="T1291" s="23"/>
      <c r="U1291" s="23"/>
      <c r="V1291" s="23"/>
      <c r="W1291" s="23"/>
      <c r="X1291" s="23"/>
      <c r="Y1291" s="23"/>
      <c r="Z1291" s="23"/>
      <c r="AA1291" s="23"/>
      <c r="AG1291" s="23"/>
      <c r="AH1291" s="23"/>
      <c r="AK1291" s="23"/>
    </row>
    <row r="1292" spans="14:37" x14ac:dyDescent="0.2">
      <c r="N1292" s="23"/>
      <c r="O1292" s="23"/>
      <c r="P1292" s="23"/>
      <c r="Q1292" s="23"/>
      <c r="R1292" s="23"/>
      <c r="S1292" s="23"/>
      <c r="T1292" s="23"/>
      <c r="U1292" s="23"/>
      <c r="V1292" s="23"/>
      <c r="W1292" s="23"/>
      <c r="X1292" s="23"/>
      <c r="Y1292" s="23"/>
      <c r="Z1292" s="23"/>
      <c r="AA1292" s="23"/>
      <c r="AG1292" s="23"/>
      <c r="AH1292" s="23"/>
      <c r="AK1292" s="23"/>
    </row>
    <row r="1293" spans="14:37" x14ac:dyDescent="0.2">
      <c r="N1293" s="23"/>
      <c r="O1293" s="23"/>
      <c r="P1293" s="23"/>
      <c r="Q1293" s="23"/>
      <c r="R1293" s="23"/>
      <c r="S1293" s="23"/>
      <c r="T1293" s="23"/>
      <c r="U1293" s="23"/>
      <c r="V1293" s="23"/>
      <c r="W1293" s="23"/>
      <c r="X1293" s="23"/>
      <c r="Y1293" s="23"/>
      <c r="Z1293" s="23"/>
      <c r="AA1293" s="23"/>
      <c r="AG1293" s="23"/>
      <c r="AH1293" s="23"/>
      <c r="AK1293" s="23"/>
    </row>
    <row r="1294" spans="14:37" x14ac:dyDescent="0.2">
      <c r="N1294" s="23"/>
      <c r="O1294" s="23"/>
      <c r="P1294" s="23"/>
      <c r="Q1294" s="23"/>
      <c r="R1294" s="23"/>
      <c r="S1294" s="23"/>
      <c r="T1294" s="23"/>
      <c r="U1294" s="23"/>
      <c r="V1294" s="23"/>
      <c r="W1294" s="23"/>
      <c r="X1294" s="23"/>
      <c r="Y1294" s="23"/>
      <c r="Z1294" s="23"/>
      <c r="AA1294" s="23"/>
      <c r="AG1294" s="23"/>
      <c r="AH1294" s="23"/>
      <c r="AK1294" s="23"/>
    </row>
    <row r="1295" spans="14:37" x14ac:dyDescent="0.2">
      <c r="N1295" s="23"/>
      <c r="O1295" s="23"/>
      <c r="P1295" s="23"/>
      <c r="Q1295" s="23"/>
      <c r="R1295" s="23"/>
      <c r="S1295" s="23"/>
      <c r="T1295" s="23"/>
      <c r="U1295" s="23"/>
      <c r="V1295" s="23"/>
      <c r="W1295" s="23"/>
      <c r="X1295" s="23"/>
      <c r="Y1295" s="23"/>
      <c r="Z1295" s="23"/>
      <c r="AA1295" s="23"/>
      <c r="AG1295" s="23"/>
      <c r="AH1295" s="23"/>
      <c r="AK1295" s="23"/>
    </row>
    <row r="1296" spans="14:37" x14ac:dyDescent="0.2">
      <c r="N1296" s="23"/>
      <c r="O1296" s="23"/>
      <c r="P1296" s="23"/>
      <c r="Q1296" s="23"/>
      <c r="R1296" s="23"/>
      <c r="S1296" s="23"/>
      <c r="T1296" s="23"/>
      <c r="U1296" s="23"/>
      <c r="V1296" s="23"/>
      <c r="W1296" s="23"/>
      <c r="X1296" s="23"/>
      <c r="Y1296" s="23"/>
      <c r="Z1296" s="23"/>
      <c r="AA1296" s="23"/>
      <c r="AG1296" s="23"/>
      <c r="AH1296" s="23"/>
      <c r="AK1296" s="23"/>
    </row>
    <row r="1297" spans="14:37" x14ac:dyDescent="0.2">
      <c r="N1297" s="23"/>
      <c r="O1297" s="23"/>
      <c r="P1297" s="23"/>
      <c r="Q1297" s="23"/>
      <c r="R1297" s="23"/>
      <c r="S1297" s="23"/>
      <c r="T1297" s="23"/>
      <c r="U1297" s="23"/>
      <c r="V1297" s="23"/>
      <c r="W1297" s="23"/>
      <c r="X1297" s="23"/>
      <c r="Y1297" s="23"/>
      <c r="Z1297" s="23"/>
      <c r="AA1297" s="23"/>
      <c r="AG1297" s="23"/>
      <c r="AH1297" s="23"/>
      <c r="AK1297" s="23"/>
    </row>
    <row r="1298" spans="14:37" x14ac:dyDescent="0.2">
      <c r="N1298" s="23"/>
      <c r="O1298" s="23"/>
      <c r="P1298" s="23"/>
      <c r="Q1298" s="23"/>
      <c r="R1298" s="23"/>
      <c r="S1298" s="23"/>
      <c r="T1298" s="23"/>
      <c r="U1298" s="23"/>
      <c r="V1298" s="23"/>
      <c r="W1298" s="23"/>
      <c r="X1298" s="23"/>
      <c r="Y1298" s="23"/>
      <c r="Z1298" s="23"/>
      <c r="AA1298" s="23"/>
      <c r="AG1298" s="23"/>
      <c r="AH1298" s="23"/>
      <c r="AK1298" s="23"/>
    </row>
    <row r="1299" spans="14:37" x14ac:dyDescent="0.2">
      <c r="N1299" s="23"/>
      <c r="O1299" s="23"/>
      <c r="P1299" s="23"/>
      <c r="Q1299" s="23"/>
      <c r="R1299" s="23"/>
      <c r="S1299" s="23"/>
      <c r="T1299" s="23"/>
      <c r="U1299" s="23"/>
      <c r="V1299" s="23"/>
      <c r="W1299" s="23"/>
      <c r="X1299" s="23"/>
      <c r="Y1299" s="23"/>
      <c r="Z1299" s="23"/>
      <c r="AA1299" s="23"/>
      <c r="AG1299" s="23"/>
      <c r="AH1299" s="23"/>
      <c r="AK1299" s="23"/>
    </row>
    <row r="1300" spans="14:37" x14ac:dyDescent="0.2">
      <c r="N1300" s="23"/>
      <c r="O1300" s="23"/>
      <c r="P1300" s="23"/>
      <c r="Q1300" s="23"/>
      <c r="R1300" s="23"/>
      <c r="S1300" s="23"/>
      <c r="T1300" s="23"/>
      <c r="U1300" s="23"/>
      <c r="V1300" s="23"/>
      <c r="W1300" s="23"/>
      <c r="X1300" s="23"/>
      <c r="Y1300" s="23"/>
      <c r="Z1300" s="23"/>
      <c r="AA1300" s="23"/>
      <c r="AG1300" s="23"/>
      <c r="AH1300" s="23"/>
      <c r="AK1300" s="23"/>
    </row>
    <row r="1301" spans="14:37" x14ac:dyDescent="0.2">
      <c r="N1301" s="23"/>
      <c r="O1301" s="23"/>
      <c r="P1301" s="23"/>
      <c r="Q1301" s="23"/>
      <c r="R1301" s="23"/>
      <c r="S1301" s="23"/>
      <c r="T1301" s="23"/>
      <c r="U1301" s="23"/>
      <c r="V1301" s="23"/>
      <c r="W1301" s="23"/>
      <c r="X1301" s="23"/>
      <c r="Y1301" s="23"/>
      <c r="Z1301" s="23"/>
      <c r="AA1301" s="23"/>
      <c r="AG1301" s="23"/>
      <c r="AH1301" s="23"/>
      <c r="AK1301" s="23"/>
    </row>
    <row r="1302" spans="14:37" x14ac:dyDescent="0.2">
      <c r="N1302" s="23"/>
      <c r="O1302" s="23"/>
      <c r="P1302" s="23"/>
      <c r="Q1302" s="23"/>
      <c r="R1302" s="23"/>
      <c r="S1302" s="23"/>
      <c r="T1302" s="23"/>
      <c r="U1302" s="23"/>
      <c r="V1302" s="23"/>
      <c r="W1302" s="23"/>
      <c r="X1302" s="23"/>
      <c r="Y1302" s="23"/>
      <c r="Z1302" s="23"/>
      <c r="AA1302" s="23"/>
      <c r="AG1302" s="23"/>
      <c r="AH1302" s="23"/>
      <c r="AK1302" s="23"/>
    </row>
    <row r="1303" spans="14:37" x14ac:dyDescent="0.2">
      <c r="N1303" s="23"/>
      <c r="O1303" s="23"/>
      <c r="P1303" s="23"/>
      <c r="Q1303" s="23"/>
      <c r="R1303" s="23"/>
      <c r="S1303" s="23"/>
      <c r="T1303" s="23"/>
      <c r="U1303" s="23"/>
      <c r="V1303" s="23"/>
      <c r="W1303" s="23"/>
      <c r="X1303" s="23"/>
      <c r="Y1303" s="23"/>
      <c r="Z1303" s="23"/>
      <c r="AA1303" s="23"/>
      <c r="AG1303" s="23"/>
      <c r="AH1303" s="23"/>
      <c r="AK1303" s="23"/>
    </row>
    <row r="1304" spans="14:37" x14ac:dyDescent="0.2">
      <c r="N1304" s="23"/>
      <c r="O1304" s="23"/>
      <c r="P1304" s="23"/>
      <c r="Q1304" s="23"/>
      <c r="R1304" s="23"/>
      <c r="S1304" s="23"/>
      <c r="T1304" s="23"/>
      <c r="U1304" s="23"/>
      <c r="V1304" s="23"/>
      <c r="W1304" s="23"/>
      <c r="X1304" s="23"/>
      <c r="Y1304" s="23"/>
      <c r="Z1304" s="23"/>
      <c r="AA1304" s="23"/>
      <c r="AG1304" s="23"/>
      <c r="AH1304" s="23"/>
      <c r="AK1304" s="23"/>
    </row>
    <row r="1305" spans="14:37" x14ac:dyDescent="0.2">
      <c r="N1305" s="23"/>
      <c r="O1305" s="23"/>
      <c r="P1305" s="23"/>
      <c r="Q1305" s="23"/>
      <c r="R1305" s="23"/>
      <c r="S1305" s="23"/>
      <c r="T1305" s="23"/>
      <c r="U1305" s="23"/>
      <c r="V1305" s="23"/>
      <c r="W1305" s="23"/>
      <c r="X1305" s="23"/>
      <c r="Y1305" s="23"/>
      <c r="Z1305" s="23"/>
      <c r="AA1305" s="23"/>
      <c r="AG1305" s="23"/>
      <c r="AH1305" s="23"/>
      <c r="AK1305" s="23"/>
    </row>
    <row r="1306" spans="14:37" x14ac:dyDescent="0.2">
      <c r="N1306" s="23"/>
      <c r="O1306" s="23"/>
      <c r="P1306" s="23"/>
      <c r="Q1306" s="23"/>
      <c r="R1306" s="23"/>
      <c r="S1306" s="23"/>
      <c r="T1306" s="23"/>
      <c r="U1306" s="23"/>
      <c r="V1306" s="23"/>
      <c r="W1306" s="23"/>
      <c r="X1306" s="23"/>
      <c r="Y1306" s="23"/>
      <c r="Z1306" s="23"/>
      <c r="AA1306" s="23"/>
      <c r="AG1306" s="23"/>
      <c r="AH1306" s="23"/>
      <c r="AK1306" s="23"/>
    </row>
    <row r="1307" spans="14:37" x14ac:dyDescent="0.2">
      <c r="N1307" s="23"/>
      <c r="O1307" s="23"/>
      <c r="P1307" s="23"/>
      <c r="Q1307" s="23"/>
      <c r="R1307" s="23"/>
      <c r="S1307" s="23"/>
      <c r="T1307" s="23"/>
      <c r="U1307" s="23"/>
      <c r="V1307" s="23"/>
      <c r="W1307" s="23"/>
      <c r="X1307" s="23"/>
      <c r="Y1307" s="23"/>
      <c r="Z1307" s="23"/>
      <c r="AA1307" s="23"/>
      <c r="AG1307" s="23"/>
      <c r="AH1307" s="23"/>
      <c r="AK1307" s="23"/>
    </row>
    <row r="1308" spans="14:37" x14ac:dyDescent="0.2">
      <c r="N1308" s="23"/>
      <c r="O1308" s="23"/>
      <c r="P1308" s="23"/>
      <c r="Q1308" s="23"/>
      <c r="R1308" s="23"/>
      <c r="S1308" s="23"/>
      <c r="T1308" s="23"/>
      <c r="U1308" s="23"/>
      <c r="V1308" s="23"/>
      <c r="W1308" s="23"/>
      <c r="X1308" s="23"/>
      <c r="Y1308" s="23"/>
      <c r="Z1308" s="23"/>
      <c r="AA1308" s="23"/>
      <c r="AG1308" s="23"/>
      <c r="AH1308" s="23"/>
      <c r="AK1308" s="23"/>
    </row>
    <row r="1309" spans="14:37" x14ac:dyDescent="0.2">
      <c r="N1309" s="23"/>
      <c r="O1309" s="23"/>
      <c r="P1309" s="23"/>
      <c r="Q1309" s="23"/>
      <c r="R1309" s="23"/>
      <c r="S1309" s="23"/>
      <c r="T1309" s="23"/>
      <c r="U1309" s="23"/>
      <c r="V1309" s="23"/>
      <c r="W1309" s="23"/>
      <c r="X1309" s="23"/>
      <c r="Y1309" s="23"/>
      <c r="Z1309" s="23"/>
      <c r="AA1309" s="23"/>
      <c r="AG1309" s="23"/>
      <c r="AH1309" s="23"/>
      <c r="AK1309" s="23"/>
    </row>
    <row r="1310" spans="14:37" x14ac:dyDescent="0.2">
      <c r="N1310" s="23"/>
      <c r="O1310" s="23"/>
      <c r="P1310" s="23"/>
      <c r="Q1310" s="23"/>
      <c r="R1310" s="23"/>
      <c r="S1310" s="23"/>
      <c r="T1310" s="23"/>
      <c r="U1310" s="23"/>
      <c r="V1310" s="23"/>
      <c r="W1310" s="23"/>
      <c r="X1310" s="23"/>
      <c r="Y1310" s="23"/>
      <c r="Z1310" s="23"/>
      <c r="AA1310" s="23"/>
      <c r="AG1310" s="23"/>
      <c r="AH1310" s="23"/>
      <c r="AK1310" s="23"/>
    </row>
    <row r="1311" spans="14:37" x14ac:dyDescent="0.2">
      <c r="N1311" s="23"/>
      <c r="O1311" s="23"/>
      <c r="P1311" s="23"/>
      <c r="Q1311" s="23"/>
      <c r="R1311" s="23"/>
      <c r="S1311" s="23"/>
      <c r="T1311" s="23"/>
      <c r="U1311" s="23"/>
      <c r="V1311" s="23"/>
      <c r="W1311" s="23"/>
      <c r="X1311" s="23"/>
      <c r="Y1311" s="23"/>
      <c r="Z1311" s="23"/>
      <c r="AA1311" s="23"/>
      <c r="AG1311" s="23"/>
      <c r="AH1311" s="23"/>
      <c r="AK1311" s="23"/>
    </row>
    <row r="1312" spans="14:37" x14ac:dyDescent="0.2">
      <c r="N1312" s="23"/>
      <c r="O1312" s="23"/>
      <c r="P1312" s="23"/>
      <c r="Q1312" s="23"/>
      <c r="R1312" s="23"/>
      <c r="S1312" s="23"/>
      <c r="T1312" s="23"/>
      <c r="U1312" s="23"/>
      <c r="V1312" s="23"/>
      <c r="W1312" s="23"/>
      <c r="X1312" s="23"/>
      <c r="Y1312" s="23"/>
      <c r="Z1312" s="23"/>
      <c r="AA1312" s="23"/>
      <c r="AG1312" s="23"/>
      <c r="AH1312" s="23"/>
      <c r="AK1312" s="23"/>
    </row>
    <row r="1313" spans="14:37" x14ac:dyDescent="0.2">
      <c r="N1313" s="23"/>
      <c r="O1313" s="23"/>
      <c r="P1313" s="23"/>
      <c r="Q1313" s="23"/>
      <c r="R1313" s="23"/>
      <c r="S1313" s="23"/>
      <c r="T1313" s="23"/>
      <c r="U1313" s="23"/>
      <c r="V1313" s="23"/>
      <c r="W1313" s="23"/>
      <c r="X1313" s="23"/>
      <c r="Y1313" s="23"/>
      <c r="Z1313" s="23"/>
      <c r="AA1313" s="23"/>
      <c r="AG1313" s="23"/>
      <c r="AH1313" s="23"/>
      <c r="AK1313" s="23"/>
    </row>
    <row r="1314" spans="14:37" x14ac:dyDescent="0.2">
      <c r="N1314" s="23"/>
      <c r="O1314" s="23"/>
      <c r="P1314" s="23"/>
      <c r="Q1314" s="23"/>
      <c r="R1314" s="23"/>
      <c r="S1314" s="23"/>
      <c r="T1314" s="23"/>
      <c r="U1314" s="23"/>
      <c r="V1314" s="23"/>
      <c r="W1314" s="23"/>
      <c r="X1314" s="23"/>
      <c r="Y1314" s="23"/>
      <c r="Z1314" s="23"/>
      <c r="AA1314" s="23"/>
      <c r="AG1314" s="23"/>
      <c r="AH1314" s="23"/>
      <c r="AK1314" s="23"/>
    </row>
    <row r="1315" spans="14:37" x14ac:dyDescent="0.2">
      <c r="N1315" s="23"/>
      <c r="O1315" s="23"/>
      <c r="P1315" s="23"/>
      <c r="Q1315" s="23"/>
      <c r="R1315" s="23"/>
      <c r="S1315" s="23"/>
      <c r="T1315" s="23"/>
      <c r="U1315" s="23"/>
      <c r="V1315" s="23"/>
      <c r="W1315" s="23"/>
      <c r="X1315" s="23"/>
      <c r="Y1315" s="23"/>
      <c r="Z1315" s="23"/>
      <c r="AA1315" s="23"/>
      <c r="AG1315" s="23"/>
      <c r="AH1315" s="23"/>
      <c r="AK1315" s="23"/>
    </row>
    <row r="1316" spans="14:37" x14ac:dyDescent="0.2">
      <c r="N1316" s="23"/>
      <c r="O1316" s="23"/>
      <c r="P1316" s="23"/>
      <c r="Q1316" s="23"/>
      <c r="R1316" s="23"/>
      <c r="S1316" s="23"/>
      <c r="T1316" s="23"/>
      <c r="U1316" s="23"/>
      <c r="V1316" s="23"/>
      <c r="W1316" s="23"/>
      <c r="X1316" s="23"/>
      <c r="Y1316" s="23"/>
      <c r="Z1316" s="23"/>
      <c r="AA1316" s="23"/>
      <c r="AG1316" s="23"/>
      <c r="AH1316" s="23"/>
      <c r="AK1316" s="23"/>
    </row>
    <row r="1317" spans="14:37" x14ac:dyDescent="0.2">
      <c r="N1317" s="23"/>
      <c r="O1317" s="23"/>
      <c r="P1317" s="23"/>
      <c r="Q1317" s="23"/>
      <c r="R1317" s="23"/>
      <c r="S1317" s="23"/>
      <c r="T1317" s="23"/>
      <c r="U1317" s="23"/>
      <c r="V1317" s="23"/>
      <c r="W1317" s="23"/>
      <c r="X1317" s="23"/>
      <c r="Y1317" s="23"/>
      <c r="Z1317" s="23"/>
      <c r="AA1317" s="23"/>
      <c r="AG1317" s="23"/>
      <c r="AH1317" s="23"/>
      <c r="AK1317" s="23"/>
    </row>
    <row r="1318" spans="14:37" x14ac:dyDescent="0.2">
      <c r="N1318" s="23"/>
      <c r="O1318" s="23"/>
      <c r="P1318" s="23"/>
      <c r="Q1318" s="23"/>
      <c r="R1318" s="23"/>
      <c r="S1318" s="23"/>
      <c r="T1318" s="23"/>
      <c r="U1318" s="23"/>
      <c r="V1318" s="23"/>
      <c r="W1318" s="23"/>
      <c r="X1318" s="23"/>
      <c r="Y1318" s="23"/>
      <c r="Z1318" s="23"/>
      <c r="AA1318" s="23"/>
      <c r="AG1318" s="23"/>
      <c r="AH1318" s="23"/>
      <c r="AK1318" s="23"/>
    </row>
    <row r="1319" spans="14:37" x14ac:dyDescent="0.2">
      <c r="N1319" s="23"/>
      <c r="O1319" s="23"/>
      <c r="P1319" s="23"/>
      <c r="Q1319" s="23"/>
      <c r="R1319" s="23"/>
      <c r="S1319" s="23"/>
      <c r="T1319" s="23"/>
      <c r="U1319" s="23"/>
      <c r="V1319" s="23"/>
      <c r="W1319" s="23"/>
      <c r="X1319" s="23"/>
      <c r="Y1319" s="23"/>
      <c r="Z1319" s="23"/>
      <c r="AA1319" s="23"/>
      <c r="AG1319" s="23"/>
      <c r="AH1319" s="23"/>
      <c r="AK1319" s="23"/>
    </row>
    <row r="1320" spans="14:37" x14ac:dyDescent="0.2">
      <c r="N1320" s="23"/>
      <c r="O1320" s="23"/>
      <c r="P1320" s="23"/>
      <c r="Q1320" s="23"/>
      <c r="R1320" s="23"/>
      <c r="S1320" s="23"/>
      <c r="T1320" s="23"/>
      <c r="U1320" s="23"/>
      <c r="V1320" s="23"/>
      <c r="W1320" s="23"/>
      <c r="X1320" s="23"/>
      <c r="Y1320" s="23"/>
      <c r="Z1320" s="23"/>
      <c r="AA1320" s="23"/>
      <c r="AG1320" s="23"/>
      <c r="AH1320" s="23"/>
      <c r="AK1320" s="23"/>
    </row>
    <row r="1321" spans="14:37" x14ac:dyDescent="0.2">
      <c r="N1321" s="23"/>
      <c r="O1321" s="23"/>
      <c r="P1321" s="23"/>
      <c r="Q1321" s="23"/>
      <c r="R1321" s="23"/>
      <c r="S1321" s="23"/>
      <c r="T1321" s="23"/>
      <c r="U1321" s="23"/>
      <c r="V1321" s="23"/>
      <c r="W1321" s="23"/>
      <c r="X1321" s="23"/>
      <c r="Y1321" s="23"/>
      <c r="Z1321" s="23"/>
      <c r="AA1321" s="23"/>
      <c r="AG1321" s="23"/>
      <c r="AH1321" s="23"/>
      <c r="AK1321" s="23"/>
    </row>
    <row r="1322" spans="14:37" x14ac:dyDescent="0.2">
      <c r="N1322" s="23"/>
      <c r="O1322" s="23"/>
      <c r="P1322" s="23"/>
      <c r="Q1322" s="23"/>
      <c r="R1322" s="23"/>
      <c r="S1322" s="23"/>
      <c r="T1322" s="23"/>
      <c r="U1322" s="23"/>
      <c r="V1322" s="23"/>
      <c r="W1322" s="23"/>
      <c r="X1322" s="23"/>
      <c r="Y1322" s="23"/>
      <c r="Z1322" s="23"/>
      <c r="AA1322" s="23"/>
      <c r="AG1322" s="23"/>
      <c r="AH1322" s="23"/>
      <c r="AK1322" s="23"/>
    </row>
    <row r="1323" spans="14:37" x14ac:dyDescent="0.2">
      <c r="N1323" s="23"/>
      <c r="O1323" s="23"/>
      <c r="P1323" s="23"/>
      <c r="Q1323" s="23"/>
      <c r="R1323" s="23"/>
      <c r="S1323" s="23"/>
      <c r="T1323" s="23"/>
      <c r="U1323" s="23"/>
      <c r="V1323" s="23"/>
      <c r="W1323" s="23"/>
      <c r="X1323" s="23"/>
      <c r="Y1323" s="23"/>
      <c r="Z1323" s="23"/>
      <c r="AA1323" s="23"/>
      <c r="AG1323" s="23"/>
      <c r="AH1323" s="23"/>
      <c r="AK1323" s="23"/>
    </row>
    <row r="1324" spans="14:37" x14ac:dyDescent="0.2">
      <c r="N1324" s="23"/>
      <c r="O1324" s="23"/>
      <c r="P1324" s="23"/>
      <c r="Q1324" s="23"/>
      <c r="R1324" s="23"/>
      <c r="S1324" s="23"/>
      <c r="T1324" s="23"/>
      <c r="U1324" s="23"/>
      <c r="V1324" s="23"/>
      <c r="W1324" s="23"/>
      <c r="X1324" s="23"/>
      <c r="Y1324" s="23"/>
      <c r="Z1324" s="23"/>
      <c r="AA1324" s="23"/>
      <c r="AG1324" s="23"/>
      <c r="AH1324" s="23"/>
      <c r="AK1324" s="23"/>
    </row>
    <row r="1325" spans="14:37" x14ac:dyDescent="0.2">
      <c r="N1325" s="23"/>
      <c r="O1325" s="23"/>
      <c r="P1325" s="23"/>
      <c r="Q1325" s="23"/>
      <c r="R1325" s="23"/>
      <c r="S1325" s="23"/>
      <c r="T1325" s="23"/>
      <c r="U1325" s="23"/>
      <c r="V1325" s="23"/>
      <c r="W1325" s="23"/>
      <c r="X1325" s="23"/>
      <c r="Y1325" s="23"/>
      <c r="Z1325" s="23"/>
      <c r="AA1325" s="23"/>
      <c r="AG1325" s="23"/>
      <c r="AH1325" s="23"/>
      <c r="AK1325" s="23"/>
    </row>
    <row r="1326" spans="14:37" x14ac:dyDescent="0.2">
      <c r="N1326" s="23"/>
      <c r="O1326" s="23"/>
      <c r="P1326" s="23"/>
      <c r="Q1326" s="23"/>
      <c r="R1326" s="23"/>
      <c r="S1326" s="23"/>
      <c r="T1326" s="23"/>
      <c r="U1326" s="23"/>
      <c r="V1326" s="23"/>
      <c r="W1326" s="23"/>
      <c r="X1326" s="23"/>
      <c r="Y1326" s="23"/>
      <c r="Z1326" s="23"/>
      <c r="AA1326" s="23"/>
      <c r="AG1326" s="23"/>
      <c r="AH1326" s="23"/>
      <c r="AK1326" s="23"/>
    </row>
    <row r="1327" spans="14:37" x14ac:dyDescent="0.2">
      <c r="N1327" s="23"/>
      <c r="O1327" s="23"/>
      <c r="P1327" s="23"/>
      <c r="Q1327" s="23"/>
      <c r="R1327" s="23"/>
      <c r="S1327" s="23"/>
      <c r="T1327" s="23"/>
      <c r="U1327" s="23"/>
      <c r="V1327" s="23"/>
      <c r="W1327" s="23"/>
      <c r="X1327" s="23"/>
      <c r="Y1327" s="23"/>
      <c r="Z1327" s="23"/>
      <c r="AA1327" s="23"/>
      <c r="AG1327" s="23"/>
      <c r="AH1327" s="23"/>
      <c r="AK1327" s="23"/>
    </row>
    <row r="1328" spans="14:37" x14ac:dyDescent="0.2">
      <c r="N1328" s="23"/>
      <c r="O1328" s="23"/>
      <c r="P1328" s="23"/>
      <c r="Q1328" s="23"/>
      <c r="R1328" s="23"/>
      <c r="S1328" s="23"/>
      <c r="T1328" s="23"/>
      <c r="U1328" s="23"/>
      <c r="V1328" s="23"/>
      <c r="W1328" s="23"/>
      <c r="X1328" s="23"/>
      <c r="Y1328" s="23"/>
      <c r="Z1328" s="23"/>
      <c r="AA1328" s="23"/>
      <c r="AG1328" s="23"/>
      <c r="AH1328" s="23"/>
      <c r="AK1328" s="23"/>
    </row>
    <row r="1329" spans="14:37" x14ac:dyDescent="0.2">
      <c r="N1329" s="23"/>
      <c r="O1329" s="23"/>
      <c r="P1329" s="23"/>
      <c r="Q1329" s="23"/>
      <c r="R1329" s="23"/>
      <c r="S1329" s="23"/>
      <c r="T1329" s="23"/>
      <c r="U1329" s="23"/>
      <c r="V1329" s="23"/>
      <c r="W1329" s="23"/>
      <c r="X1329" s="23"/>
      <c r="Y1329" s="23"/>
      <c r="Z1329" s="23"/>
      <c r="AA1329" s="23"/>
      <c r="AG1329" s="23"/>
      <c r="AH1329" s="23"/>
      <c r="AK1329" s="23"/>
    </row>
    <row r="1330" spans="14:37" x14ac:dyDescent="0.2">
      <c r="N1330" s="23"/>
      <c r="O1330" s="23"/>
      <c r="P1330" s="23"/>
      <c r="Q1330" s="23"/>
      <c r="R1330" s="23"/>
      <c r="S1330" s="23"/>
      <c r="T1330" s="23"/>
      <c r="U1330" s="23"/>
      <c r="V1330" s="23"/>
      <c r="W1330" s="23"/>
      <c r="X1330" s="23"/>
      <c r="Y1330" s="23"/>
      <c r="Z1330" s="23"/>
      <c r="AA1330" s="23"/>
      <c r="AG1330" s="23"/>
      <c r="AH1330" s="23"/>
      <c r="AK1330" s="23"/>
    </row>
    <row r="1331" spans="14:37" x14ac:dyDescent="0.2">
      <c r="N1331" s="23"/>
      <c r="O1331" s="23"/>
      <c r="P1331" s="23"/>
      <c r="Q1331" s="23"/>
      <c r="R1331" s="23"/>
      <c r="S1331" s="23"/>
      <c r="T1331" s="23"/>
      <c r="U1331" s="23"/>
      <c r="V1331" s="23"/>
      <c r="W1331" s="23"/>
      <c r="X1331" s="23"/>
      <c r="Y1331" s="23"/>
      <c r="Z1331" s="23"/>
      <c r="AA1331" s="23"/>
      <c r="AG1331" s="23"/>
      <c r="AH1331" s="23"/>
      <c r="AK1331" s="23"/>
    </row>
    <row r="1332" spans="14:37" x14ac:dyDescent="0.2">
      <c r="N1332" s="23"/>
      <c r="O1332" s="23"/>
      <c r="P1332" s="23"/>
      <c r="Q1332" s="23"/>
      <c r="R1332" s="23"/>
      <c r="S1332" s="23"/>
      <c r="T1332" s="23"/>
      <c r="U1332" s="23"/>
      <c r="V1332" s="23"/>
      <c r="W1332" s="23"/>
      <c r="X1332" s="23"/>
      <c r="Y1332" s="23"/>
      <c r="Z1332" s="23"/>
      <c r="AA1332" s="23"/>
      <c r="AG1332" s="23"/>
      <c r="AH1332" s="23"/>
      <c r="AK1332" s="23"/>
    </row>
    <row r="1333" spans="14:37" x14ac:dyDescent="0.2">
      <c r="N1333" s="23"/>
      <c r="O1333" s="23"/>
      <c r="P1333" s="23"/>
      <c r="Q1333" s="23"/>
      <c r="R1333" s="23"/>
      <c r="S1333" s="23"/>
      <c r="T1333" s="23"/>
      <c r="U1333" s="23"/>
      <c r="V1333" s="23"/>
      <c r="W1333" s="23"/>
      <c r="X1333" s="23"/>
      <c r="Y1333" s="23"/>
      <c r="Z1333" s="23"/>
      <c r="AA1333" s="23"/>
      <c r="AG1333" s="23"/>
      <c r="AH1333" s="23"/>
      <c r="AK1333" s="23"/>
    </row>
    <row r="1334" spans="14:37" x14ac:dyDescent="0.2">
      <c r="N1334" s="23"/>
      <c r="O1334" s="23"/>
      <c r="P1334" s="23"/>
      <c r="Q1334" s="23"/>
      <c r="R1334" s="23"/>
      <c r="S1334" s="23"/>
      <c r="T1334" s="23"/>
      <c r="U1334" s="23"/>
      <c r="V1334" s="23"/>
      <c r="W1334" s="23"/>
      <c r="X1334" s="23"/>
      <c r="Y1334" s="23"/>
      <c r="Z1334" s="23"/>
      <c r="AA1334" s="23"/>
      <c r="AG1334" s="23"/>
      <c r="AH1334" s="23"/>
      <c r="AK1334" s="23"/>
    </row>
    <row r="1335" spans="14:37" x14ac:dyDescent="0.2">
      <c r="N1335" s="23"/>
      <c r="O1335" s="23"/>
      <c r="P1335" s="23"/>
      <c r="Q1335" s="23"/>
      <c r="R1335" s="23"/>
      <c r="S1335" s="23"/>
      <c r="T1335" s="23"/>
      <c r="U1335" s="23"/>
      <c r="V1335" s="23"/>
      <c r="W1335" s="23"/>
      <c r="X1335" s="23"/>
      <c r="Y1335" s="23"/>
      <c r="Z1335" s="23"/>
      <c r="AA1335" s="23"/>
      <c r="AG1335" s="23"/>
      <c r="AH1335" s="23"/>
      <c r="AK1335" s="23"/>
    </row>
    <row r="1336" spans="14:37" x14ac:dyDescent="0.2">
      <c r="N1336" s="23"/>
      <c r="O1336" s="23"/>
      <c r="P1336" s="23"/>
      <c r="Q1336" s="23"/>
      <c r="R1336" s="23"/>
      <c r="S1336" s="23"/>
      <c r="T1336" s="23"/>
      <c r="U1336" s="23"/>
      <c r="V1336" s="23"/>
      <c r="W1336" s="23"/>
      <c r="X1336" s="23"/>
      <c r="Y1336" s="23"/>
      <c r="Z1336" s="23"/>
      <c r="AA1336" s="23"/>
      <c r="AG1336" s="23"/>
      <c r="AH1336" s="23"/>
      <c r="AK1336" s="23"/>
    </row>
    <row r="1337" spans="14:37" x14ac:dyDescent="0.2">
      <c r="N1337" s="23"/>
      <c r="O1337" s="23"/>
      <c r="P1337" s="23"/>
      <c r="Q1337" s="23"/>
      <c r="R1337" s="23"/>
      <c r="S1337" s="23"/>
      <c r="T1337" s="23"/>
      <c r="U1337" s="23"/>
      <c r="V1337" s="23"/>
      <c r="W1337" s="23"/>
      <c r="X1337" s="23"/>
      <c r="Y1337" s="23"/>
      <c r="Z1337" s="23"/>
      <c r="AA1337" s="23"/>
      <c r="AG1337" s="23"/>
      <c r="AH1337" s="23"/>
      <c r="AK1337" s="23"/>
    </row>
    <row r="1338" spans="14:37" x14ac:dyDescent="0.2">
      <c r="N1338" s="23"/>
      <c r="O1338" s="23"/>
      <c r="P1338" s="23"/>
      <c r="Q1338" s="23"/>
      <c r="R1338" s="23"/>
      <c r="S1338" s="23"/>
      <c r="T1338" s="23"/>
      <c r="U1338" s="23"/>
      <c r="V1338" s="23"/>
      <c r="W1338" s="23"/>
      <c r="X1338" s="23"/>
      <c r="Y1338" s="23"/>
      <c r="Z1338" s="23"/>
      <c r="AA1338" s="23"/>
      <c r="AG1338" s="23"/>
      <c r="AH1338" s="23"/>
      <c r="AK1338" s="23"/>
    </row>
    <row r="1339" spans="14:37" x14ac:dyDescent="0.2">
      <c r="N1339" s="23"/>
      <c r="O1339" s="23"/>
      <c r="P1339" s="23"/>
      <c r="Q1339" s="23"/>
      <c r="R1339" s="23"/>
      <c r="S1339" s="23"/>
      <c r="T1339" s="23"/>
      <c r="U1339" s="23"/>
      <c r="V1339" s="23"/>
      <c r="W1339" s="23"/>
      <c r="X1339" s="23"/>
      <c r="Y1339" s="23"/>
      <c r="Z1339" s="23"/>
      <c r="AA1339" s="23"/>
      <c r="AG1339" s="23"/>
      <c r="AH1339" s="23"/>
      <c r="AK1339" s="23"/>
    </row>
    <row r="1340" spans="14:37" x14ac:dyDescent="0.2">
      <c r="N1340" s="23"/>
      <c r="O1340" s="23"/>
      <c r="P1340" s="23"/>
      <c r="Q1340" s="23"/>
      <c r="R1340" s="23"/>
      <c r="S1340" s="23"/>
      <c r="T1340" s="23"/>
      <c r="U1340" s="23"/>
      <c r="V1340" s="23"/>
      <c r="W1340" s="23"/>
      <c r="X1340" s="23"/>
      <c r="Y1340" s="23"/>
      <c r="Z1340" s="23"/>
      <c r="AA1340" s="23"/>
      <c r="AG1340" s="23"/>
      <c r="AH1340" s="23"/>
      <c r="AK1340" s="23"/>
    </row>
    <row r="1341" spans="14:37" x14ac:dyDescent="0.2">
      <c r="N1341" s="23"/>
      <c r="O1341" s="23"/>
      <c r="P1341" s="23"/>
      <c r="Q1341" s="23"/>
      <c r="R1341" s="23"/>
      <c r="S1341" s="23"/>
      <c r="T1341" s="23"/>
      <c r="U1341" s="23"/>
      <c r="V1341" s="23"/>
      <c r="W1341" s="23"/>
      <c r="X1341" s="23"/>
      <c r="Y1341" s="23"/>
      <c r="Z1341" s="23"/>
      <c r="AA1341" s="23"/>
      <c r="AG1341" s="23"/>
      <c r="AH1341" s="23"/>
      <c r="AK1341" s="23"/>
    </row>
    <row r="1342" spans="14:37" x14ac:dyDescent="0.2">
      <c r="N1342" s="23"/>
      <c r="O1342" s="23"/>
      <c r="P1342" s="23"/>
      <c r="Q1342" s="23"/>
      <c r="R1342" s="23"/>
      <c r="S1342" s="23"/>
      <c r="T1342" s="23"/>
      <c r="U1342" s="23"/>
      <c r="V1342" s="23"/>
      <c r="W1342" s="23"/>
      <c r="X1342" s="23"/>
      <c r="Y1342" s="23"/>
      <c r="Z1342" s="23"/>
      <c r="AA1342" s="23"/>
      <c r="AG1342" s="23"/>
      <c r="AH1342" s="23"/>
      <c r="AK1342" s="23"/>
    </row>
    <row r="1343" spans="14:37" x14ac:dyDescent="0.2">
      <c r="N1343" s="23"/>
      <c r="O1343" s="23"/>
      <c r="P1343" s="23"/>
      <c r="Q1343" s="23"/>
      <c r="R1343" s="23"/>
      <c r="S1343" s="23"/>
      <c r="T1343" s="23"/>
      <c r="U1343" s="23"/>
      <c r="V1343" s="23"/>
      <c r="W1343" s="23"/>
      <c r="X1343" s="23"/>
      <c r="Y1343" s="23"/>
      <c r="Z1343" s="23"/>
      <c r="AA1343" s="23"/>
      <c r="AG1343" s="23"/>
      <c r="AH1343" s="23"/>
      <c r="AK1343" s="23"/>
    </row>
    <row r="1344" spans="14:37" x14ac:dyDescent="0.2">
      <c r="N1344" s="23"/>
      <c r="O1344" s="23"/>
      <c r="P1344" s="23"/>
      <c r="Q1344" s="23"/>
      <c r="R1344" s="23"/>
      <c r="S1344" s="23"/>
      <c r="T1344" s="23"/>
      <c r="U1344" s="23"/>
      <c r="V1344" s="23"/>
      <c r="W1344" s="23"/>
      <c r="X1344" s="23"/>
      <c r="Y1344" s="23"/>
      <c r="Z1344" s="23"/>
      <c r="AA1344" s="23"/>
      <c r="AG1344" s="23"/>
      <c r="AH1344" s="23"/>
      <c r="AK1344" s="23"/>
    </row>
    <row r="1345" spans="14:37" x14ac:dyDescent="0.2">
      <c r="N1345" s="23"/>
      <c r="O1345" s="23"/>
      <c r="P1345" s="23"/>
      <c r="Q1345" s="23"/>
      <c r="R1345" s="23"/>
      <c r="S1345" s="23"/>
      <c r="T1345" s="23"/>
      <c r="U1345" s="23"/>
      <c r="V1345" s="23"/>
      <c r="W1345" s="23"/>
      <c r="X1345" s="23"/>
      <c r="Y1345" s="23"/>
      <c r="Z1345" s="23"/>
      <c r="AA1345" s="23"/>
      <c r="AG1345" s="23"/>
      <c r="AH1345" s="23"/>
      <c r="AK1345" s="23"/>
    </row>
    <row r="1346" spans="14:37" x14ac:dyDescent="0.2">
      <c r="N1346" s="23"/>
      <c r="O1346" s="23"/>
      <c r="P1346" s="23"/>
      <c r="Q1346" s="23"/>
      <c r="R1346" s="23"/>
      <c r="S1346" s="23"/>
      <c r="T1346" s="23"/>
      <c r="U1346" s="23"/>
      <c r="V1346" s="23"/>
      <c r="W1346" s="23"/>
      <c r="X1346" s="23"/>
      <c r="Y1346" s="23"/>
      <c r="Z1346" s="23"/>
      <c r="AA1346" s="23"/>
      <c r="AG1346" s="23"/>
      <c r="AH1346" s="23"/>
      <c r="AK1346" s="23"/>
    </row>
    <row r="1347" spans="14:37" x14ac:dyDescent="0.2">
      <c r="N1347" s="23"/>
      <c r="O1347" s="23"/>
      <c r="P1347" s="23"/>
      <c r="Q1347" s="23"/>
      <c r="R1347" s="23"/>
      <c r="S1347" s="23"/>
      <c r="T1347" s="23"/>
      <c r="U1347" s="23"/>
      <c r="V1347" s="23"/>
      <c r="W1347" s="23"/>
      <c r="X1347" s="23"/>
      <c r="Y1347" s="23"/>
      <c r="Z1347" s="23"/>
      <c r="AA1347" s="23"/>
      <c r="AG1347" s="23"/>
      <c r="AH1347" s="23"/>
      <c r="AK1347" s="23"/>
    </row>
    <row r="1348" spans="14:37" x14ac:dyDescent="0.2">
      <c r="N1348" s="23"/>
      <c r="O1348" s="23"/>
      <c r="P1348" s="23"/>
      <c r="Q1348" s="23"/>
      <c r="R1348" s="23"/>
      <c r="S1348" s="23"/>
      <c r="T1348" s="23"/>
      <c r="U1348" s="23"/>
      <c r="V1348" s="23"/>
      <c r="W1348" s="23"/>
      <c r="X1348" s="23"/>
      <c r="Y1348" s="23"/>
      <c r="Z1348" s="23"/>
      <c r="AA1348" s="23"/>
      <c r="AG1348" s="23"/>
      <c r="AH1348" s="23"/>
      <c r="AK1348" s="23"/>
    </row>
    <row r="1349" spans="14:37" x14ac:dyDescent="0.2">
      <c r="N1349" s="23"/>
      <c r="O1349" s="23"/>
      <c r="P1349" s="23"/>
      <c r="Q1349" s="23"/>
      <c r="R1349" s="23"/>
      <c r="S1349" s="23"/>
      <c r="T1349" s="23"/>
      <c r="U1349" s="23"/>
      <c r="V1349" s="23"/>
      <c r="W1349" s="23"/>
      <c r="X1349" s="23"/>
      <c r="Y1349" s="23"/>
      <c r="Z1349" s="23"/>
      <c r="AA1349" s="23"/>
      <c r="AG1349" s="23"/>
      <c r="AH1349" s="23"/>
      <c r="AK1349" s="23"/>
    </row>
    <row r="1350" spans="14:37" x14ac:dyDescent="0.2">
      <c r="N1350" s="23"/>
      <c r="O1350" s="23"/>
      <c r="P1350" s="23"/>
      <c r="Q1350" s="23"/>
      <c r="R1350" s="23"/>
      <c r="S1350" s="23"/>
      <c r="T1350" s="23"/>
      <c r="U1350" s="23"/>
      <c r="V1350" s="23"/>
      <c r="W1350" s="23"/>
      <c r="X1350" s="23"/>
      <c r="Y1350" s="23"/>
      <c r="Z1350" s="23"/>
      <c r="AA1350" s="23"/>
      <c r="AG1350" s="23"/>
      <c r="AH1350" s="23"/>
      <c r="AK1350" s="23"/>
    </row>
    <row r="1351" spans="14:37" x14ac:dyDescent="0.2">
      <c r="N1351" s="23"/>
      <c r="O1351" s="23"/>
      <c r="P1351" s="23"/>
      <c r="Q1351" s="23"/>
      <c r="R1351" s="23"/>
      <c r="S1351" s="23"/>
      <c r="T1351" s="23"/>
      <c r="U1351" s="23"/>
      <c r="V1351" s="23"/>
      <c r="W1351" s="23"/>
      <c r="X1351" s="23"/>
      <c r="Y1351" s="23"/>
      <c r="Z1351" s="23"/>
      <c r="AA1351" s="23"/>
      <c r="AG1351" s="23"/>
      <c r="AH1351" s="23"/>
      <c r="AK1351" s="23"/>
    </row>
    <row r="1352" spans="14:37" x14ac:dyDescent="0.2">
      <c r="N1352" s="23"/>
      <c r="O1352" s="23"/>
      <c r="P1352" s="23"/>
      <c r="Q1352" s="23"/>
      <c r="R1352" s="23"/>
      <c r="S1352" s="23"/>
      <c r="T1352" s="23"/>
      <c r="U1352" s="23"/>
      <c r="V1352" s="23"/>
      <c r="W1352" s="23"/>
      <c r="X1352" s="23"/>
      <c r="Y1352" s="23"/>
      <c r="Z1352" s="23"/>
      <c r="AA1352" s="23"/>
      <c r="AG1352" s="23"/>
      <c r="AH1352" s="23"/>
      <c r="AK1352" s="23"/>
    </row>
    <row r="1353" spans="14:37" x14ac:dyDescent="0.2">
      <c r="N1353" s="23"/>
      <c r="O1353" s="23"/>
      <c r="P1353" s="23"/>
      <c r="Q1353" s="23"/>
      <c r="R1353" s="23"/>
      <c r="S1353" s="23"/>
      <c r="T1353" s="23"/>
      <c r="U1353" s="23"/>
      <c r="V1353" s="23"/>
      <c r="W1353" s="23"/>
      <c r="X1353" s="23"/>
      <c r="Y1353" s="23"/>
      <c r="Z1353" s="23"/>
      <c r="AA1353" s="23"/>
      <c r="AG1353" s="23"/>
      <c r="AH1353" s="23"/>
      <c r="AK1353" s="23"/>
    </row>
    <row r="1354" spans="14:37" x14ac:dyDescent="0.2">
      <c r="N1354" s="23"/>
      <c r="O1354" s="23"/>
      <c r="P1354" s="23"/>
      <c r="Q1354" s="23"/>
      <c r="R1354" s="23"/>
      <c r="S1354" s="23"/>
      <c r="T1354" s="23"/>
      <c r="U1354" s="23"/>
      <c r="V1354" s="23"/>
      <c r="W1354" s="23"/>
      <c r="X1354" s="23"/>
      <c r="Y1354" s="23"/>
      <c r="Z1354" s="23"/>
      <c r="AA1354" s="23"/>
      <c r="AG1354" s="23"/>
      <c r="AH1354" s="23"/>
      <c r="AK1354" s="23"/>
    </row>
    <row r="1355" spans="14:37" x14ac:dyDescent="0.2">
      <c r="N1355" s="23"/>
      <c r="O1355" s="23"/>
      <c r="P1355" s="23"/>
      <c r="Q1355" s="23"/>
      <c r="R1355" s="23"/>
      <c r="S1355" s="23"/>
      <c r="T1355" s="23"/>
      <c r="U1355" s="23"/>
      <c r="V1355" s="23"/>
      <c r="W1355" s="23"/>
      <c r="X1355" s="23"/>
      <c r="Y1355" s="23"/>
      <c r="Z1355" s="23"/>
      <c r="AA1355" s="23"/>
      <c r="AG1355" s="23"/>
      <c r="AH1355" s="23"/>
      <c r="AK1355" s="23"/>
    </row>
    <row r="1356" spans="14:37" x14ac:dyDescent="0.2">
      <c r="N1356" s="23"/>
      <c r="O1356" s="23"/>
      <c r="P1356" s="23"/>
      <c r="Q1356" s="23"/>
      <c r="R1356" s="23"/>
      <c r="S1356" s="23"/>
      <c r="T1356" s="23"/>
      <c r="U1356" s="23"/>
      <c r="V1356" s="23"/>
      <c r="W1356" s="23"/>
      <c r="X1356" s="23"/>
      <c r="Y1356" s="23"/>
      <c r="Z1356" s="23"/>
      <c r="AA1356" s="23"/>
      <c r="AG1356" s="23"/>
      <c r="AH1356" s="23"/>
      <c r="AK1356" s="23"/>
    </row>
    <row r="1357" spans="14:37" x14ac:dyDescent="0.2">
      <c r="N1357" s="23"/>
      <c r="O1357" s="23"/>
      <c r="P1357" s="23"/>
      <c r="Q1357" s="23"/>
      <c r="R1357" s="23"/>
      <c r="S1357" s="23"/>
      <c r="T1357" s="23"/>
      <c r="U1357" s="23"/>
      <c r="V1357" s="23"/>
      <c r="W1357" s="23"/>
      <c r="X1357" s="23"/>
      <c r="Y1357" s="23"/>
      <c r="Z1357" s="23"/>
      <c r="AA1357" s="23"/>
      <c r="AG1357" s="23"/>
      <c r="AH1357" s="23"/>
      <c r="AK1357" s="23"/>
    </row>
    <row r="1358" spans="14:37" x14ac:dyDescent="0.2">
      <c r="N1358" s="23"/>
      <c r="O1358" s="23"/>
      <c r="P1358" s="23"/>
      <c r="Q1358" s="23"/>
      <c r="R1358" s="23"/>
      <c r="S1358" s="23"/>
      <c r="T1358" s="23"/>
      <c r="U1358" s="23"/>
      <c r="V1358" s="23"/>
      <c r="W1358" s="23"/>
      <c r="X1358" s="23"/>
      <c r="Y1358" s="23"/>
      <c r="Z1358" s="23"/>
      <c r="AA1358" s="23"/>
      <c r="AG1358" s="23"/>
      <c r="AH1358" s="23"/>
      <c r="AK1358" s="23"/>
    </row>
    <row r="1359" spans="14:37" x14ac:dyDescent="0.2">
      <c r="N1359" s="23"/>
      <c r="O1359" s="23"/>
      <c r="P1359" s="23"/>
      <c r="Q1359" s="23"/>
      <c r="R1359" s="23"/>
      <c r="S1359" s="23"/>
      <c r="T1359" s="23"/>
      <c r="U1359" s="23"/>
      <c r="V1359" s="23"/>
      <c r="W1359" s="23"/>
      <c r="X1359" s="23"/>
      <c r="Y1359" s="23"/>
      <c r="Z1359" s="23"/>
      <c r="AA1359" s="23"/>
      <c r="AG1359" s="23"/>
      <c r="AH1359" s="23"/>
      <c r="AK1359" s="23"/>
    </row>
    <row r="1360" spans="14:37" x14ac:dyDescent="0.2">
      <c r="N1360" s="23"/>
      <c r="O1360" s="23"/>
      <c r="P1360" s="23"/>
      <c r="Q1360" s="23"/>
      <c r="R1360" s="23"/>
      <c r="S1360" s="23"/>
      <c r="T1360" s="23"/>
      <c r="U1360" s="23"/>
      <c r="V1360" s="23"/>
      <c r="W1360" s="23"/>
      <c r="X1360" s="23"/>
      <c r="Y1360" s="23"/>
      <c r="Z1360" s="23"/>
      <c r="AA1360" s="23"/>
      <c r="AG1360" s="23"/>
      <c r="AH1360" s="23"/>
      <c r="AK1360" s="23"/>
    </row>
    <row r="1361" spans="14:37" x14ac:dyDescent="0.2">
      <c r="N1361" s="23"/>
      <c r="O1361" s="23"/>
      <c r="P1361" s="23"/>
      <c r="Q1361" s="23"/>
      <c r="R1361" s="23"/>
      <c r="S1361" s="23"/>
      <c r="T1361" s="23"/>
      <c r="U1361" s="23"/>
      <c r="V1361" s="23"/>
      <c r="W1361" s="23"/>
      <c r="X1361" s="23"/>
      <c r="Y1361" s="23"/>
      <c r="Z1361" s="23"/>
      <c r="AA1361" s="23"/>
      <c r="AG1361" s="23"/>
      <c r="AH1361" s="23"/>
      <c r="AK1361" s="23"/>
    </row>
    <row r="1362" spans="14:37" x14ac:dyDescent="0.2">
      <c r="N1362" s="23"/>
      <c r="O1362" s="23"/>
      <c r="P1362" s="23"/>
      <c r="Q1362" s="23"/>
      <c r="R1362" s="23"/>
      <c r="S1362" s="23"/>
      <c r="T1362" s="23"/>
      <c r="U1362" s="23"/>
      <c r="V1362" s="23"/>
      <c r="W1362" s="23"/>
      <c r="X1362" s="23"/>
      <c r="Y1362" s="23"/>
      <c r="Z1362" s="23"/>
      <c r="AA1362" s="23"/>
      <c r="AG1362" s="23"/>
      <c r="AH1362" s="23"/>
      <c r="AK1362" s="23"/>
    </row>
    <row r="1363" spans="14:37" x14ac:dyDescent="0.2">
      <c r="N1363" s="23"/>
      <c r="O1363" s="23"/>
      <c r="P1363" s="23"/>
      <c r="Q1363" s="23"/>
      <c r="R1363" s="23"/>
      <c r="S1363" s="23"/>
      <c r="T1363" s="23"/>
      <c r="U1363" s="23"/>
      <c r="V1363" s="23"/>
      <c r="W1363" s="23"/>
      <c r="X1363" s="23"/>
      <c r="Y1363" s="23"/>
      <c r="Z1363" s="23"/>
      <c r="AA1363" s="23"/>
      <c r="AG1363" s="23"/>
      <c r="AH1363" s="23"/>
      <c r="AK1363" s="23"/>
    </row>
    <row r="1364" spans="14:37" x14ac:dyDescent="0.2">
      <c r="N1364" s="23"/>
      <c r="O1364" s="23"/>
      <c r="P1364" s="23"/>
      <c r="Q1364" s="23"/>
      <c r="R1364" s="23"/>
      <c r="S1364" s="23"/>
      <c r="T1364" s="23"/>
      <c r="U1364" s="23"/>
      <c r="V1364" s="23"/>
      <c r="W1364" s="23"/>
      <c r="X1364" s="23"/>
      <c r="Y1364" s="23"/>
      <c r="Z1364" s="23"/>
      <c r="AA1364" s="23"/>
      <c r="AG1364" s="23"/>
      <c r="AH1364" s="23"/>
      <c r="AK1364" s="23"/>
    </row>
    <row r="1365" spans="14:37" x14ac:dyDescent="0.2">
      <c r="N1365" s="23"/>
      <c r="O1365" s="23"/>
      <c r="P1365" s="23"/>
      <c r="Q1365" s="23"/>
      <c r="R1365" s="23"/>
      <c r="S1365" s="23"/>
      <c r="T1365" s="23"/>
      <c r="U1365" s="23"/>
      <c r="V1365" s="23"/>
      <c r="W1365" s="23"/>
      <c r="X1365" s="23"/>
      <c r="Y1365" s="23"/>
      <c r="Z1365" s="23"/>
      <c r="AA1365" s="23"/>
      <c r="AG1365" s="23"/>
      <c r="AH1365" s="23"/>
      <c r="AK1365" s="23"/>
    </row>
    <row r="1366" spans="14:37" x14ac:dyDescent="0.2">
      <c r="N1366" s="23"/>
      <c r="O1366" s="23"/>
      <c r="P1366" s="23"/>
      <c r="Q1366" s="23"/>
      <c r="R1366" s="23"/>
      <c r="S1366" s="23"/>
      <c r="T1366" s="23"/>
      <c r="U1366" s="23"/>
      <c r="V1366" s="23"/>
      <c r="W1366" s="23"/>
      <c r="X1366" s="23"/>
      <c r="Y1366" s="23"/>
      <c r="Z1366" s="23"/>
      <c r="AA1366" s="23"/>
      <c r="AG1366" s="23"/>
      <c r="AH1366" s="23"/>
      <c r="AK1366" s="23"/>
    </row>
    <row r="1367" spans="14:37" x14ac:dyDescent="0.2">
      <c r="N1367" s="23"/>
      <c r="O1367" s="23"/>
      <c r="P1367" s="23"/>
      <c r="Q1367" s="23"/>
      <c r="R1367" s="23"/>
      <c r="S1367" s="23"/>
      <c r="T1367" s="23"/>
      <c r="U1367" s="23"/>
      <c r="V1367" s="23"/>
      <c r="W1367" s="23"/>
      <c r="X1367" s="23"/>
      <c r="Y1367" s="23"/>
      <c r="Z1367" s="23"/>
      <c r="AA1367" s="23"/>
      <c r="AG1367" s="23"/>
      <c r="AH1367" s="23"/>
      <c r="AK1367" s="23"/>
    </row>
    <row r="1368" spans="14:37" x14ac:dyDescent="0.2">
      <c r="N1368" s="23"/>
      <c r="O1368" s="23"/>
      <c r="P1368" s="23"/>
      <c r="Q1368" s="23"/>
      <c r="R1368" s="23"/>
      <c r="S1368" s="23"/>
      <c r="T1368" s="23"/>
      <c r="U1368" s="23"/>
      <c r="V1368" s="23"/>
      <c r="W1368" s="23"/>
      <c r="X1368" s="23"/>
      <c r="Y1368" s="23"/>
      <c r="Z1368" s="23"/>
      <c r="AA1368" s="23"/>
      <c r="AG1368" s="23"/>
      <c r="AH1368" s="23"/>
      <c r="AK1368" s="23"/>
    </row>
    <row r="1369" spans="14:37" x14ac:dyDescent="0.2">
      <c r="N1369" s="23"/>
      <c r="O1369" s="23"/>
      <c r="P1369" s="23"/>
      <c r="Q1369" s="23"/>
      <c r="R1369" s="23"/>
      <c r="S1369" s="23"/>
      <c r="T1369" s="23"/>
      <c r="U1369" s="23"/>
      <c r="V1369" s="23"/>
      <c r="W1369" s="23"/>
      <c r="X1369" s="23"/>
      <c r="Y1369" s="23"/>
      <c r="Z1369" s="23"/>
      <c r="AA1369" s="23"/>
      <c r="AG1369" s="23"/>
      <c r="AH1369" s="23"/>
      <c r="AK1369" s="23"/>
    </row>
    <row r="1370" spans="14:37" x14ac:dyDescent="0.2">
      <c r="N1370" s="23"/>
      <c r="O1370" s="23"/>
      <c r="P1370" s="23"/>
      <c r="Q1370" s="23"/>
      <c r="R1370" s="23"/>
      <c r="S1370" s="23"/>
      <c r="T1370" s="23"/>
      <c r="U1370" s="23"/>
      <c r="V1370" s="23"/>
      <c r="W1370" s="23"/>
      <c r="X1370" s="23"/>
      <c r="Y1370" s="23"/>
      <c r="Z1370" s="23"/>
      <c r="AA1370" s="23"/>
      <c r="AG1370" s="23"/>
      <c r="AH1370" s="23"/>
      <c r="AK1370" s="23"/>
    </row>
    <row r="1371" spans="14:37" x14ac:dyDescent="0.2">
      <c r="N1371" s="23"/>
      <c r="O1371" s="23"/>
      <c r="P1371" s="23"/>
      <c r="Q1371" s="23"/>
      <c r="R1371" s="23"/>
      <c r="S1371" s="23"/>
      <c r="T1371" s="23"/>
      <c r="U1371" s="23"/>
      <c r="V1371" s="23"/>
      <c r="W1371" s="23"/>
      <c r="X1371" s="23"/>
      <c r="Y1371" s="23"/>
      <c r="Z1371" s="23"/>
      <c r="AA1371" s="23"/>
      <c r="AG1371" s="23"/>
      <c r="AH1371" s="23"/>
      <c r="AK1371" s="23"/>
    </row>
    <row r="1372" spans="14:37" x14ac:dyDescent="0.2">
      <c r="N1372" s="23"/>
      <c r="O1372" s="23"/>
      <c r="P1372" s="23"/>
      <c r="Q1372" s="23"/>
      <c r="R1372" s="23"/>
      <c r="S1372" s="23"/>
      <c r="T1372" s="23"/>
      <c r="U1372" s="23"/>
      <c r="V1372" s="23"/>
      <c r="W1372" s="23"/>
      <c r="X1372" s="23"/>
      <c r="Y1372" s="23"/>
      <c r="Z1372" s="23"/>
      <c r="AA1372" s="23"/>
      <c r="AG1372" s="23"/>
      <c r="AH1372" s="23"/>
      <c r="AK1372" s="23"/>
    </row>
    <row r="1373" spans="14:37" x14ac:dyDescent="0.2">
      <c r="N1373" s="23"/>
      <c r="O1373" s="23"/>
      <c r="P1373" s="23"/>
      <c r="Q1373" s="23"/>
      <c r="R1373" s="23"/>
      <c r="S1373" s="23"/>
      <c r="T1373" s="23"/>
      <c r="U1373" s="23"/>
      <c r="V1373" s="23"/>
      <c r="W1373" s="23"/>
      <c r="X1373" s="23"/>
      <c r="Y1373" s="23"/>
      <c r="Z1373" s="23"/>
      <c r="AA1373" s="23"/>
      <c r="AG1373" s="23"/>
      <c r="AH1373" s="23"/>
      <c r="AK1373" s="23"/>
    </row>
    <row r="1374" spans="14:37" x14ac:dyDescent="0.2">
      <c r="N1374" s="23"/>
      <c r="O1374" s="23"/>
      <c r="P1374" s="23"/>
      <c r="Q1374" s="23"/>
      <c r="R1374" s="23"/>
      <c r="S1374" s="23"/>
      <c r="T1374" s="23"/>
      <c r="U1374" s="23"/>
      <c r="V1374" s="23"/>
      <c r="W1374" s="23"/>
      <c r="X1374" s="23"/>
      <c r="Y1374" s="23"/>
      <c r="Z1374" s="23"/>
      <c r="AA1374" s="23"/>
      <c r="AG1374" s="23"/>
      <c r="AH1374" s="23"/>
      <c r="AK1374" s="23"/>
    </row>
    <row r="1375" spans="14:37" x14ac:dyDescent="0.2">
      <c r="N1375" s="23"/>
      <c r="O1375" s="23"/>
      <c r="P1375" s="23"/>
      <c r="Q1375" s="23"/>
      <c r="R1375" s="23"/>
      <c r="S1375" s="23"/>
      <c r="T1375" s="23"/>
      <c r="U1375" s="23"/>
      <c r="V1375" s="23"/>
      <c r="W1375" s="23"/>
      <c r="X1375" s="23"/>
      <c r="Y1375" s="23"/>
      <c r="Z1375" s="23"/>
      <c r="AA1375" s="23"/>
      <c r="AG1375" s="23"/>
      <c r="AH1375" s="23"/>
      <c r="AK1375" s="23"/>
    </row>
    <row r="1376" spans="14:37" x14ac:dyDescent="0.2">
      <c r="N1376" s="23"/>
      <c r="O1376" s="23"/>
      <c r="P1376" s="23"/>
      <c r="Q1376" s="23"/>
      <c r="R1376" s="23"/>
      <c r="S1376" s="23"/>
      <c r="T1376" s="23"/>
      <c r="U1376" s="23"/>
      <c r="V1376" s="23"/>
      <c r="W1376" s="23"/>
      <c r="X1376" s="23"/>
      <c r="Y1376" s="23"/>
      <c r="Z1376" s="23"/>
      <c r="AA1376" s="23"/>
      <c r="AG1376" s="23"/>
      <c r="AH1376" s="23"/>
      <c r="AK1376" s="23"/>
    </row>
    <row r="1377" spans="14:37" x14ac:dyDescent="0.2">
      <c r="N1377" s="23"/>
      <c r="O1377" s="23"/>
      <c r="P1377" s="23"/>
      <c r="Q1377" s="23"/>
      <c r="R1377" s="23"/>
      <c r="S1377" s="23"/>
      <c r="T1377" s="23"/>
      <c r="U1377" s="23"/>
      <c r="V1377" s="23"/>
      <c r="W1377" s="23"/>
      <c r="X1377" s="23"/>
      <c r="Y1377" s="23"/>
      <c r="Z1377" s="23"/>
      <c r="AA1377" s="23"/>
      <c r="AG1377" s="23"/>
      <c r="AH1377" s="23"/>
      <c r="AK1377" s="23"/>
    </row>
    <row r="1378" spans="14:37" x14ac:dyDescent="0.2">
      <c r="N1378" s="23"/>
      <c r="O1378" s="23"/>
      <c r="P1378" s="23"/>
      <c r="Q1378" s="23"/>
      <c r="R1378" s="23"/>
      <c r="S1378" s="23"/>
      <c r="T1378" s="23"/>
      <c r="U1378" s="23"/>
      <c r="V1378" s="23"/>
      <c r="W1378" s="23"/>
      <c r="X1378" s="23"/>
      <c r="Y1378" s="23"/>
      <c r="Z1378" s="23"/>
      <c r="AA1378" s="23"/>
      <c r="AG1378" s="23"/>
      <c r="AH1378" s="23"/>
      <c r="AK1378" s="23"/>
    </row>
    <row r="1379" spans="14:37" x14ac:dyDescent="0.2">
      <c r="N1379" s="23"/>
      <c r="O1379" s="23"/>
      <c r="P1379" s="23"/>
      <c r="Q1379" s="23"/>
      <c r="R1379" s="23"/>
      <c r="S1379" s="23"/>
      <c r="T1379" s="23"/>
      <c r="U1379" s="23"/>
      <c r="V1379" s="23"/>
      <c r="W1379" s="23"/>
      <c r="X1379" s="23"/>
      <c r="Y1379" s="23"/>
      <c r="Z1379" s="23"/>
      <c r="AA1379" s="23"/>
      <c r="AG1379" s="23"/>
      <c r="AH1379" s="23"/>
      <c r="AK1379" s="23"/>
    </row>
    <row r="1380" spans="14:37" x14ac:dyDescent="0.2">
      <c r="N1380" s="23"/>
      <c r="O1380" s="23"/>
      <c r="P1380" s="23"/>
      <c r="Q1380" s="23"/>
      <c r="R1380" s="23"/>
      <c r="S1380" s="23"/>
      <c r="T1380" s="23"/>
      <c r="U1380" s="23"/>
      <c r="V1380" s="23"/>
      <c r="W1380" s="23"/>
      <c r="X1380" s="23"/>
      <c r="Y1380" s="23"/>
      <c r="Z1380" s="23"/>
      <c r="AA1380" s="23"/>
      <c r="AG1380" s="23"/>
      <c r="AH1380" s="23"/>
      <c r="AK1380" s="23"/>
    </row>
    <row r="1381" spans="14:37" x14ac:dyDescent="0.2">
      <c r="N1381" s="23"/>
      <c r="O1381" s="23"/>
      <c r="P1381" s="23"/>
      <c r="Q1381" s="23"/>
      <c r="R1381" s="23"/>
      <c r="S1381" s="23"/>
      <c r="T1381" s="23"/>
      <c r="U1381" s="23"/>
      <c r="V1381" s="23"/>
      <c r="W1381" s="23"/>
      <c r="X1381" s="23"/>
      <c r="Y1381" s="23"/>
      <c r="Z1381" s="23"/>
      <c r="AA1381" s="23"/>
      <c r="AG1381" s="23"/>
      <c r="AH1381" s="23"/>
      <c r="AK1381" s="23"/>
    </row>
    <row r="1382" spans="14:37" x14ac:dyDescent="0.2">
      <c r="N1382" s="23"/>
      <c r="O1382" s="23"/>
      <c r="P1382" s="23"/>
      <c r="Q1382" s="23"/>
      <c r="R1382" s="23"/>
      <c r="S1382" s="23"/>
      <c r="T1382" s="23"/>
      <c r="U1382" s="23"/>
      <c r="V1382" s="23"/>
      <c r="W1382" s="23"/>
      <c r="X1382" s="23"/>
      <c r="Y1382" s="23"/>
      <c r="Z1382" s="23"/>
      <c r="AA1382" s="23"/>
      <c r="AG1382" s="23"/>
      <c r="AH1382" s="23"/>
      <c r="AK1382" s="23"/>
    </row>
    <row r="1383" spans="14:37" x14ac:dyDescent="0.2">
      <c r="N1383" s="23"/>
      <c r="O1383" s="23"/>
      <c r="P1383" s="23"/>
      <c r="Q1383" s="23"/>
      <c r="R1383" s="23"/>
      <c r="S1383" s="23"/>
      <c r="T1383" s="23"/>
      <c r="U1383" s="23"/>
      <c r="V1383" s="23"/>
      <c r="W1383" s="23"/>
      <c r="X1383" s="23"/>
      <c r="Y1383" s="23"/>
      <c r="Z1383" s="23"/>
      <c r="AA1383" s="23"/>
      <c r="AG1383" s="23"/>
      <c r="AH1383" s="23"/>
      <c r="AK1383" s="23"/>
    </row>
    <row r="1384" spans="14:37" x14ac:dyDescent="0.2">
      <c r="N1384" s="23"/>
      <c r="O1384" s="23"/>
      <c r="P1384" s="23"/>
      <c r="Q1384" s="23"/>
      <c r="R1384" s="23"/>
      <c r="S1384" s="23"/>
      <c r="T1384" s="23"/>
      <c r="U1384" s="23"/>
      <c r="V1384" s="23"/>
      <c r="W1384" s="23"/>
      <c r="X1384" s="23"/>
      <c r="Y1384" s="23"/>
      <c r="Z1384" s="23"/>
      <c r="AA1384" s="23"/>
      <c r="AG1384" s="23"/>
      <c r="AH1384" s="23"/>
      <c r="AK1384" s="23"/>
    </row>
    <row r="1385" spans="14:37" x14ac:dyDescent="0.2">
      <c r="N1385" s="23"/>
      <c r="O1385" s="23"/>
      <c r="P1385" s="23"/>
      <c r="Q1385" s="23"/>
      <c r="R1385" s="23"/>
      <c r="S1385" s="23"/>
      <c r="T1385" s="23"/>
      <c r="U1385" s="23"/>
      <c r="V1385" s="23"/>
      <c r="W1385" s="23"/>
      <c r="X1385" s="23"/>
      <c r="Y1385" s="23"/>
      <c r="Z1385" s="23"/>
      <c r="AA1385" s="23"/>
      <c r="AG1385" s="23"/>
      <c r="AH1385" s="23"/>
      <c r="AK1385" s="23"/>
    </row>
    <row r="1386" spans="14:37" x14ac:dyDescent="0.2">
      <c r="N1386" s="23"/>
      <c r="O1386" s="23"/>
      <c r="P1386" s="23"/>
      <c r="Q1386" s="23"/>
      <c r="R1386" s="23"/>
      <c r="S1386" s="23"/>
      <c r="T1386" s="23"/>
      <c r="U1386" s="23"/>
      <c r="V1386" s="23"/>
      <c r="W1386" s="23"/>
      <c r="X1386" s="23"/>
      <c r="Y1386" s="23"/>
      <c r="Z1386" s="23"/>
      <c r="AA1386" s="23"/>
      <c r="AG1386" s="23"/>
      <c r="AH1386" s="23"/>
      <c r="AK1386" s="23"/>
    </row>
    <row r="1387" spans="14:37" x14ac:dyDescent="0.2">
      <c r="N1387" s="23"/>
      <c r="O1387" s="23"/>
      <c r="P1387" s="23"/>
      <c r="Q1387" s="23"/>
      <c r="R1387" s="23"/>
      <c r="S1387" s="23"/>
      <c r="T1387" s="23"/>
      <c r="U1387" s="23"/>
      <c r="V1387" s="23"/>
      <c r="W1387" s="23"/>
      <c r="X1387" s="23"/>
      <c r="Y1387" s="23"/>
      <c r="Z1387" s="23"/>
      <c r="AA1387" s="23"/>
      <c r="AG1387" s="23"/>
      <c r="AH1387" s="23"/>
      <c r="AK1387" s="23"/>
    </row>
    <row r="1388" spans="14:37" x14ac:dyDescent="0.2">
      <c r="N1388" s="23"/>
      <c r="O1388" s="23"/>
      <c r="P1388" s="23"/>
      <c r="Q1388" s="23"/>
      <c r="R1388" s="23"/>
      <c r="S1388" s="23"/>
      <c r="T1388" s="23"/>
      <c r="U1388" s="23"/>
      <c r="V1388" s="23"/>
      <c r="W1388" s="23"/>
      <c r="X1388" s="23"/>
      <c r="Y1388" s="23"/>
      <c r="Z1388" s="23"/>
      <c r="AA1388" s="23"/>
      <c r="AG1388" s="23"/>
      <c r="AH1388" s="23"/>
      <c r="AK1388" s="23"/>
    </row>
    <row r="1389" spans="14:37" x14ac:dyDescent="0.2">
      <c r="N1389" s="23"/>
      <c r="O1389" s="23"/>
      <c r="P1389" s="23"/>
      <c r="Q1389" s="23"/>
      <c r="R1389" s="23"/>
      <c r="S1389" s="23"/>
      <c r="T1389" s="23"/>
      <c r="U1389" s="23"/>
      <c r="V1389" s="23"/>
      <c r="W1389" s="23"/>
      <c r="X1389" s="23"/>
      <c r="Y1389" s="23"/>
      <c r="Z1389" s="23"/>
      <c r="AA1389" s="23"/>
      <c r="AG1389" s="23"/>
      <c r="AH1389" s="23"/>
      <c r="AK1389" s="23"/>
    </row>
    <row r="1390" spans="14:37" x14ac:dyDescent="0.2">
      <c r="N1390" s="23"/>
      <c r="O1390" s="23"/>
      <c r="P1390" s="23"/>
      <c r="Q1390" s="23"/>
      <c r="R1390" s="23"/>
      <c r="S1390" s="23"/>
      <c r="T1390" s="23"/>
      <c r="U1390" s="23"/>
      <c r="V1390" s="23"/>
      <c r="W1390" s="23"/>
      <c r="X1390" s="23"/>
      <c r="Y1390" s="23"/>
      <c r="Z1390" s="23"/>
      <c r="AA1390" s="23"/>
      <c r="AG1390" s="23"/>
      <c r="AH1390" s="23"/>
      <c r="AK1390" s="23"/>
    </row>
    <row r="1391" spans="14:37" x14ac:dyDescent="0.2">
      <c r="N1391" s="23"/>
      <c r="O1391" s="23"/>
      <c r="P1391" s="23"/>
      <c r="Q1391" s="23"/>
      <c r="R1391" s="23"/>
      <c r="S1391" s="23"/>
      <c r="T1391" s="23"/>
      <c r="U1391" s="23"/>
      <c r="V1391" s="23"/>
      <c r="W1391" s="23"/>
      <c r="X1391" s="23"/>
      <c r="Y1391" s="23"/>
      <c r="Z1391" s="23"/>
      <c r="AA1391" s="23"/>
      <c r="AG1391" s="23"/>
      <c r="AH1391" s="23"/>
      <c r="AK1391" s="23"/>
    </row>
    <row r="1392" spans="14:37" x14ac:dyDescent="0.2">
      <c r="N1392" s="23"/>
      <c r="O1392" s="23"/>
      <c r="P1392" s="23"/>
      <c r="Q1392" s="23"/>
      <c r="R1392" s="23"/>
      <c r="S1392" s="23"/>
      <c r="T1392" s="23"/>
      <c r="U1392" s="23"/>
      <c r="V1392" s="23"/>
      <c r="W1392" s="23"/>
      <c r="X1392" s="23"/>
      <c r="Y1392" s="23"/>
      <c r="Z1392" s="23"/>
      <c r="AA1392" s="23"/>
      <c r="AG1392" s="23"/>
      <c r="AH1392" s="23"/>
      <c r="AK1392" s="23"/>
    </row>
    <row r="1393" spans="14:37" x14ac:dyDescent="0.2">
      <c r="N1393" s="23"/>
      <c r="O1393" s="23"/>
      <c r="P1393" s="23"/>
      <c r="Q1393" s="23"/>
      <c r="R1393" s="23"/>
      <c r="S1393" s="23"/>
      <c r="T1393" s="23"/>
      <c r="U1393" s="23"/>
      <c r="V1393" s="23"/>
      <c r="W1393" s="23"/>
      <c r="X1393" s="23"/>
      <c r="Y1393" s="23"/>
      <c r="Z1393" s="23"/>
      <c r="AA1393" s="23"/>
      <c r="AG1393" s="23"/>
      <c r="AH1393" s="23"/>
      <c r="AK1393" s="23"/>
    </row>
    <row r="1394" spans="14:37" x14ac:dyDescent="0.2">
      <c r="N1394" s="23"/>
      <c r="O1394" s="23"/>
      <c r="P1394" s="23"/>
      <c r="Q1394" s="23"/>
      <c r="R1394" s="23"/>
      <c r="S1394" s="23"/>
      <c r="T1394" s="23"/>
      <c r="U1394" s="23"/>
      <c r="V1394" s="23"/>
      <c r="W1394" s="23"/>
      <c r="X1394" s="23"/>
      <c r="Y1394" s="23"/>
      <c r="Z1394" s="23"/>
      <c r="AA1394" s="23"/>
      <c r="AG1394" s="23"/>
      <c r="AH1394" s="23"/>
      <c r="AK1394" s="23"/>
    </row>
    <row r="1395" spans="14:37" x14ac:dyDescent="0.2">
      <c r="N1395" s="23"/>
      <c r="O1395" s="23"/>
      <c r="P1395" s="23"/>
      <c r="Q1395" s="23"/>
      <c r="R1395" s="23"/>
      <c r="S1395" s="23"/>
      <c r="T1395" s="23"/>
      <c r="U1395" s="23"/>
      <c r="V1395" s="23"/>
      <c r="W1395" s="23"/>
      <c r="X1395" s="23"/>
      <c r="Y1395" s="23"/>
      <c r="Z1395" s="23"/>
      <c r="AA1395" s="23"/>
      <c r="AG1395" s="23"/>
      <c r="AH1395" s="23"/>
      <c r="AK1395" s="23"/>
    </row>
    <row r="1396" spans="14:37" x14ac:dyDescent="0.2">
      <c r="N1396" s="23"/>
      <c r="O1396" s="23"/>
      <c r="P1396" s="23"/>
      <c r="Q1396" s="23"/>
      <c r="R1396" s="23"/>
      <c r="S1396" s="23"/>
      <c r="T1396" s="23"/>
      <c r="U1396" s="23"/>
      <c r="V1396" s="23"/>
      <c r="W1396" s="23"/>
      <c r="X1396" s="23"/>
      <c r="Y1396" s="23"/>
      <c r="Z1396" s="23"/>
      <c r="AA1396" s="23"/>
      <c r="AG1396" s="23"/>
      <c r="AH1396" s="23"/>
      <c r="AK1396" s="23"/>
    </row>
    <row r="1397" spans="14:37" x14ac:dyDescent="0.2">
      <c r="N1397" s="23"/>
      <c r="O1397" s="23"/>
      <c r="P1397" s="23"/>
      <c r="Q1397" s="23"/>
      <c r="R1397" s="23"/>
      <c r="S1397" s="23"/>
      <c r="T1397" s="23"/>
      <c r="U1397" s="23"/>
      <c r="V1397" s="23"/>
      <c r="W1397" s="23"/>
      <c r="X1397" s="23"/>
      <c r="Y1397" s="23"/>
      <c r="Z1397" s="23"/>
      <c r="AA1397" s="23"/>
      <c r="AG1397" s="23"/>
      <c r="AH1397" s="23"/>
      <c r="AK1397" s="23"/>
    </row>
    <row r="1398" spans="14:37" x14ac:dyDescent="0.2">
      <c r="N1398" s="23"/>
      <c r="O1398" s="23"/>
      <c r="P1398" s="23"/>
      <c r="Q1398" s="23"/>
      <c r="R1398" s="23"/>
      <c r="S1398" s="23"/>
      <c r="T1398" s="23"/>
      <c r="U1398" s="23"/>
      <c r="V1398" s="23"/>
      <c r="W1398" s="23"/>
      <c r="X1398" s="23"/>
      <c r="Y1398" s="23"/>
      <c r="Z1398" s="23"/>
      <c r="AA1398" s="23"/>
      <c r="AG1398" s="23"/>
      <c r="AH1398" s="23"/>
      <c r="AK1398" s="23"/>
    </row>
    <row r="1399" spans="14:37" x14ac:dyDescent="0.2">
      <c r="N1399" s="23"/>
      <c r="O1399" s="23"/>
      <c r="P1399" s="23"/>
      <c r="Q1399" s="23"/>
      <c r="R1399" s="23"/>
      <c r="S1399" s="23"/>
      <c r="T1399" s="23"/>
      <c r="U1399" s="23"/>
      <c r="V1399" s="23"/>
      <c r="W1399" s="23"/>
      <c r="X1399" s="23"/>
      <c r="Y1399" s="23"/>
      <c r="Z1399" s="23"/>
      <c r="AA1399" s="23"/>
      <c r="AG1399" s="23"/>
      <c r="AH1399" s="23"/>
      <c r="AK1399" s="23"/>
    </row>
    <row r="1400" spans="14:37" x14ac:dyDescent="0.2">
      <c r="N1400" s="23"/>
      <c r="O1400" s="23"/>
      <c r="P1400" s="23"/>
      <c r="Q1400" s="23"/>
      <c r="R1400" s="23"/>
      <c r="S1400" s="23"/>
      <c r="T1400" s="23"/>
      <c r="U1400" s="23"/>
      <c r="V1400" s="23"/>
      <c r="W1400" s="23"/>
      <c r="X1400" s="23"/>
      <c r="Y1400" s="23"/>
      <c r="Z1400" s="23"/>
      <c r="AA1400" s="23"/>
      <c r="AG1400" s="23"/>
      <c r="AH1400" s="23"/>
      <c r="AK1400" s="23"/>
    </row>
    <row r="1401" spans="14:37" x14ac:dyDescent="0.2">
      <c r="N1401" s="23"/>
      <c r="O1401" s="23"/>
      <c r="P1401" s="23"/>
      <c r="Q1401" s="23"/>
      <c r="R1401" s="23"/>
      <c r="S1401" s="23"/>
      <c r="T1401" s="23"/>
      <c r="U1401" s="23"/>
      <c r="V1401" s="23"/>
      <c r="W1401" s="23"/>
      <c r="X1401" s="23"/>
      <c r="Y1401" s="23"/>
      <c r="Z1401" s="23"/>
      <c r="AA1401" s="23"/>
      <c r="AG1401" s="23"/>
      <c r="AH1401" s="23"/>
      <c r="AK1401" s="23"/>
    </row>
    <row r="1402" spans="14:37" x14ac:dyDescent="0.2">
      <c r="N1402" s="23"/>
      <c r="O1402" s="23"/>
      <c r="P1402" s="23"/>
      <c r="Q1402" s="23"/>
      <c r="R1402" s="23"/>
      <c r="S1402" s="23"/>
      <c r="T1402" s="23"/>
      <c r="U1402" s="23"/>
      <c r="V1402" s="23"/>
      <c r="W1402" s="23"/>
      <c r="X1402" s="23"/>
      <c r="Y1402" s="23"/>
      <c r="Z1402" s="23"/>
      <c r="AA1402" s="23"/>
      <c r="AG1402" s="23"/>
      <c r="AH1402" s="23"/>
      <c r="AK1402" s="23"/>
    </row>
    <row r="1403" spans="14:37" x14ac:dyDescent="0.2">
      <c r="N1403" s="23"/>
      <c r="O1403" s="23"/>
      <c r="P1403" s="23"/>
      <c r="Q1403" s="23"/>
      <c r="R1403" s="23"/>
      <c r="S1403" s="23"/>
      <c r="T1403" s="23"/>
      <c r="U1403" s="23"/>
      <c r="V1403" s="23"/>
      <c r="W1403" s="23"/>
      <c r="X1403" s="23"/>
      <c r="Y1403" s="23"/>
      <c r="Z1403" s="23"/>
      <c r="AA1403" s="23"/>
      <c r="AG1403" s="23"/>
      <c r="AH1403" s="23"/>
      <c r="AK1403" s="23"/>
    </row>
    <row r="1404" spans="14:37" x14ac:dyDescent="0.2">
      <c r="N1404" s="23"/>
      <c r="O1404" s="23"/>
      <c r="P1404" s="23"/>
      <c r="Q1404" s="23"/>
      <c r="R1404" s="23"/>
      <c r="S1404" s="23"/>
      <c r="T1404" s="23"/>
      <c r="U1404" s="23"/>
      <c r="V1404" s="23"/>
      <c r="W1404" s="23"/>
      <c r="X1404" s="23"/>
      <c r="Y1404" s="23"/>
      <c r="Z1404" s="23"/>
      <c r="AA1404" s="23"/>
      <c r="AG1404" s="23"/>
      <c r="AH1404" s="23"/>
      <c r="AK1404" s="23"/>
    </row>
    <row r="1405" spans="14:37" x14ac:dyDescent="0.2">
      <c r="N1405" s="23"/>
      <c r="O1405" s="23"/>
      <c r="P1405" s="23"/>
      <c r="Q1405" s="23"/>
      <c r="R1405" s="23"/>
      <c r="S1405" s="23"/>
      <c r="T1405" s="23"/>
      <c r="U1405" s="23"/>
      <c r="V1405" s="23"/>
      <c r="W1405" s="23"/>
      <c r="X1405" s="23"/>
      <c r="Y1405" s="23"/>
      <c r="Z1405" s="23"/>
      <c r="AA1405" s="23"/>
      <c r="AG1405" s="23"/>
      <c r="AH1405" s="23"/>
      <c r="AK1405" s="23"/>
    </row>
    <row r="1406" spans="14:37" x14ac:dyDescent="0.2">
      <c r="N1406" s="23"/>
      <c r="O1406" s="23"/>
      <c r="P1406" s="23"/>
      <c r="Q1406" s="23"/>
      <c r="R1406" s="23"/>
      <c r="S1406" s="23"/>
      <c r="T1406" s="23"/>
      <c r="U1406" s="23"/>
      <c r="V1406" s="23"/>
      <c r="W1406" s="23"/>
      <c r="X1406" s="23"/>
      <c r="Y1406" s="23"/>
      <c r="Z1406" s="23"/>
      <c r="AA1406" s="23"/>
      <c r="AG1406" s="23"/>
      <c r="AH1406" s="23"/>
      <c r="AK1406" s="23"/>
    </row>
    <row r="1407" spans="14:37" x14ac:dyDescent="0.2">
      <c r="N1407" s="23"/>
      <c r="O1407" s="23"/>
      <c r="P1407" s="23"/>
      <c r="Q1407" s="23"/>
      <c r="R1407" s="23"/>
      <c r="S1407" s="23"/>
      <c r="T1407" s="23"/>
      <c r="U1407" s="23"/>
      <c r="V1407" s="23"/>
      <c r="W1407" s="23"/>
      <c r="X1407" s="23"/>
      <c r="Y1407" s="23"/>
      <c r="Z1407" s="23"/>
      <c r="AA1407" s="23"/>
      <c r="AG1407" s="23"/>
      <c r="AH1407" s="23"/>
      <c r="AK1407" s="23"/>
    </row>
    <row r="1408" spans="14:37" x14ac:dyDescent="0.2">
      <c r="N1408" s="23"/>
      <c r="O1408" s="23"/>
      <c r="P1408" s="23"/>
      <c r="Q1408" s="23"/>
      <c r="R1408" s="23"/>
      <c r="S1408" s="23"/>
      <c r="T1408" s="23"/>
      <c r="U1408" s="23"/>
      <c r="V1408" s="23"/>
      <c r="W1408" s="23"/>
      <c r="X1408" s="23"/>
      <c r="Y1408" s="23"/>
      <c r="Z1408" s="23"/>
      <c r="AA1408" s="23"/>
      <c r="AG1408" s="23"/>
      <c r="AH1408" s="23"/>
      <c r="AK1408" s="23"/>
    </row>
    <row r="1409" spans="14:37" x14ac:dyDescent="0.2">
      <c r="N1409" s="23"/>
      <c r="O1409" s="23"/>
      <c r="P1409" s="23"/>
      <c r="Q1409" s="23"/>
      <c r="R1409" s="23"/>
      <c r="S1409" s="23"/>
      <c r="T1409" s="23"/>
      <c r="U1409" s="23"/>
      <c r="V1409" s="23"/>
      <c r="W1409" s="23"/>
      <c r="X1409" s="23"/>
      <c r="Y1409" s="23"/>
      <c r="Z1409" s="23"/>
      <c r="AA1409" s="23"/>
      <c r="AG1409" s="23"/>
      <c r="AH1409" s="23"/>
      <c r="AK1409" s="23"/>
    </row>
    <row r="1410" spans="14:37" x14ac:dyDescent="0.2">
      <c r="N1410" s="23"/>
      <c r="O1410" s="23"/>
      <c r="P1410" s="23"/>
      <c r="Q1410" s="23"/>
      <c r="R1410" s="23"/>
      <c r="S1410" s="23"/>
      <c r="T1410" s="23"/>
      <c r="U1410" s="23"/>
      <c r="V1410" s="23"/>
      <c r="W1410" s="23"/>
      <c r="X1410" s="23"/>
      <c r="Y1410" s="23"/>
      <c r="Z1410" s="23"/>
      <c r="AA1410" s="23"/>
      <c r="AG1410" s="23"/>
      <c r="AH1410" s="23"/>
      <c r="AK1410" s="23"/>
    </row>
    <row r="1411" spans="14:37" x14ac:dyDescent="0.2">
      <c r="N1411" s="23"/>
      <c r="O1411" s="23"/>
      <c r="P1411" s="23"/>
      <c r="Q1411" s="23"/>
      <c r="R1411" s="23"/>
      <c r="S1411" s="23"/>
      <c r="T1411" s="23"/>
      <c r="U1411" s="23"/>
      <c r="V1411" s="23"/>
      <c r="W1411" s="23"/>
      <c r="X1411" s="23"/>
      <c r="Y1411" s="23"/>
      <c r="Z1411" s="23"/>
      <c r="AA1411" s="23"/>
      <c r="AG1411" s="23"/>
      <c r="AH1411" s="23"/>
      <c r="AK1411" s="23"/>
    </row>
    <row r="1412" spans="14:37" x14ac:dyDescent="0.2">
      <c r="N1412" s="23"/>
      <c r="O1412" s="23"/>
      <c r="P1412" s="23"/>
      <c r="Q1412" s="23"/>
      <c r="R1412" s="23"/>
      <c r="S1412" s="23"/>
      <c r="T1412" s="23"/>
      <c r="U1412" s="23"/>
      <c r="V1412" s="23"/>
      <c r="W1412" s="23"/>
      <c r="X1412" s="23"/>
      <c r="Y1412" s="23"/>
      <c r="Z1412" s="23"/>
      <c r="AA1412" s="23"/>
      <c r="AG1412" s="23"/>
      <c r="AH1412" s="23"/>
      <c r="AK1412" s="23"/>
    </row>
    <row r="1413" spans="14:37" x14ac:dyDescent="0.2">
      <c r="N1413" s="23"/>
      <c r="O1413" s="23"/>
      <c r="P1413" s="23"/>
      <c r="Q1413" s="23"/>
      <c r="R1413" s="23"/>
      <c r="S1413" s="23"/>
      <c r="T1413" s="23"/>
      <c r="U1413" s="23"/>
      <c r="V1413" s="23"/>
      <c r="W1413" s="23"/>
      <c r="X1413" s="23"/>
      <c r="Y1413" s="23"/>
      <c r="Z1413" s="23"/>
      <c r="AA1413" s="23"/>
      <c r="AG1413" s="23"/>
      <c r="AH1413" s="23"/>
      <c r="AK1413" s="23"/>
    </row>
    <row r="1414" spans="14:37" x14ac:dyDescent="0.2">
      <c r="N1414" s="23"/>
      <c r="O1414" s="23"/>
      <c r="P1414" s="23"/>
      <c r="Q1414" s="23"/>
      <c r="R1414" s="23"/>
      <c r="S1414" s="23"/>
      <c r="T1414" s="23"/>
      <c r="U1414" s="23"/>
      <c r="V1414" s="23"/>
      <c r="W1414" s="23"/>
      <c r="X1414" s="23"/>
      <c r="Y1414" s="23"/>
      <c r="Z1414" s="23"/>
      <c r="AA1414" s="23"/>
      <c r="AG1414" s="23"/>
      <c r="AH1414" s="23"/>
      <c r="AK1414" s="23"/>
    </row>
    <row r="1415" spans="14:37" x14ac:dyDescent="0.2">
      <c r="N1415" s="23"/>
      <c r="O1415" s="23"/>
      <c r="P1415" s="23"/>
      <c r="Q1415" s="23"/>
      <c r="R1415" s="23"/>
      <c r="S1415" s="23"/>
      <c r="T1415" s="23"/>
      <c r="U1415" s="23"/>
      <c r="V1415" s="23"/>
      <c r="W1415" s="23"/>
      <c r="X1415" s="23"/>
      <c r="Y1415" s="23"/>
      <c r="Z1415" s="23"/>
      <c r="AA1415" s="23"/>
      <c r="AG1415" s="23"/>
      <c r="AH1415" s="23"/>
      <c r="AK1415" s="23"/>
    </row>
    <row r="1416" spans="14:37" x14ac:dyDescent="0.2">
      <c r="N1416" s="23"/>
      <c r="O1416" s="23"/>
      <c r="P1416" s="23"/>
      <c r="Q1416" s="23"/>
      <c r="R1416" s="23"/>
      <c r="S1416" s="23"/>
      <c r="T1416" s="23"/>
      <c r="U1416" s="23"/>
      <c r="V1416" s="23"/>
      <c r="W1416" s="23"/>
      <c r="X1416" s="23"/>
      <c r="Y1416" s="23"/>
      <c r="Z1416" s="23"/>
      <c r="AA1416" s="23"/>
      <c r="AG1416" s="23"/>
      <c r="AH1416" s="23"/>
      <c r="AK1416" s="23"/>
    </row>
    <row r="1417" spans="14:37" x14ac:dyDescent="0.2">
      <c r="N1417" s="23"/>
      <c r="O1417" s="23"/>
      <c r="P1417" s="23"/>
      <c r="Q1417" s="23"/>
      <c r="R1417" s="23"/>
      <c r="S1417" s="23"/>
      <c r="T1417" s="23"/>
      <c r="U1417" s="23"/>
      <c r="V1417" s="23"/>
      <c r="W1417" s="23"/>
      <c r="X1417" s="23"/>
      <c r="Y1417" s="23"/>
      <c r="Z1417" s="23"/>
      <c r="AA1417" s="23"/>
      <c r="AG1417" s="23"/>
      <c r="AH1417" s="23"/>
      <c r="AK1417" s="23"/>
    </row>
    <row r="1418" spans="14:37" x14ac:dyDescent="0.2">
      <c r="N1418" s="23"/>
      <c r="O1418" s="23"/>
      <c r="P1418" s="23"/>
      <c r="Q1418" s="23"/>
      <c r="R1418" s="23"/>
      <c r="S1418" s="23"/>
      <c r="T1418" s="23"/>
      <c r="U1418" s="23"/>
      <c r="V1418" s="23"/>
      <c r="W1418" s="23"/>
      <c r="X1418" s="23"/>
      <c r="Y1418" s="23"/>
      <c r="Z1418" s="23"/>
      <c r="AA1418" s="23"/>
      <c r="AG1418" s="23"/>
      <c r="AH1418" s="23"/>
      <c r="AK1418" s="23"/>
    </row>
    <row r="1419" spans="14:37" x14ac:dyDescent="0.2">
      <c r="N1419" s="23"/>
      <c r="O1419" s="23"/>
      <c r="P1419" s="23"/>
      <c r="Q1419" s="23"/>
      <c r="R1419" s="23"/>
      <c r="S1419" s="23"/>
      <c r="T1419" s="23"/>
      <c r="U1419" s="23"/>
      <c r="V1419" s="23"/>
      <c r="W1419" s="23"/>
      <c r="X1419" s="23"/>
      <c r="Y1419" s="23"/>
      <c r="Z1419" s="23"/>
      <c r="AA1419" s="23"/>
      <c r="AG1419" s="23"/>
      <c r="AH1419" s="23"/>
      <c r="AK1419" s="23"/>
    </row>
    <row r="1420" spans="14:37" x14ac:dyDescent="0.2">
      <c r="N1420" s="23"/>
      <c r="O1420" s="23"/>
      <c r="P1420" s="23"/>
      <c r="Q1420" s="23"/>
      <c r="R1420" s="23"/>
      <c r="S1420" s="23"/>
      <c r="T1420" s="23"/>
      <c r="U1420" s="23"/>
      <c r="V1420" s="23"/>
      <c r="W1420" s="23"/>
      <c r="X1420" s="23"/>
      <c r="Y1420" s="23"/>
      <c r="Z1420" s="23"/>
      <c r="AA1420" s="23"/>
      <c r="AG1420" s="23"/>
      <c r="AH1420" s="23"/>
      <c r="AK1420" s="23"/>
    </row>
    <row r="1421" spans="14:37" x14ac:dyDescent="0.2">
      <c r="N1421" s="23"/>
      <c r="O1421" s="23"/>
      <c r="P1421" s="23"/>
      <c r="Q1421" s="23"/>
      <c r="R1421" s="23"/>
      <c r="S1421" s="23"/>
      <c r="T1421" s="23"/>
      <c r="U1421" s="23"/>
      <c r="V1421" s="23"/>
      <c r="W1421" s="23"/>
      <c r="X1421" s="23"/>
      <c r="Y1421" s="23"/>
      <c r="Z1421" s="23"/>
      <c r="AA1421" s="23"/>
      <c r="AG1421" s="23"/>
      <c r="AH1421" s="23"/>
      <c r="AK1421" s="23"/>
    </row>
    <row r="1422" spans="14:37" x14ac:dyDescent="0.2">
      <c r="N1422" s="23"/>
      <c r="O1422" s="23"/>
      <c r="P1422" s="23"/>
      <c r="Q1422" s="23"/>
      <c r="R1422" s="23"/>
      <c r="S1422" s="23"/>
      <c r="T1422" s="23"/>
      <c r="U1422" s="23"/>
      <c r="V1422" s="23"/>
      <c r="W1422" s="23"/>
      <c r="X1422" s="23"/>
      <c r="Y1422" s="23"/>
      <c r="Z1422" s="23"/>
      <c r="AA1422" s="23"/>
      <c r="AG1422" s="23"/>
      <c r="AH1422" s="23"/>
      <c r="AK1422" s="23"/>
    </row>
    <row r="1423" spans="14:37" x14ac:dyDescent="0.2">
      <c r="N1423" s="23"/>
      <c r="O1423" s="23"/>
      <c r="P1423" s="23"/>
      <c r="Q1423" s="23"/>
      <c r="R1423" s="23"/>
      <c r="S1423" s="23"/>
      <c r="T1423" s="23"/>
      <c r="U1423" s="23"/>
      <c r="V1423" s="23"/>
      <c r="W1423" s="23"/>
      <c r="X1423" s="23"/>
      <c r="Y1423" s="23"/>
      <c r="Z1423" s="23"/>
      <c r="AA1423" s="23"/>
      <c r="AG1423" s="23"/>
      <c r="AH1423" s="23"/>
      <c r="AK1423" s="23"/>
    </row>
    <row r="1424" spans="14:37" x14ac:dyDescent="0.2">
      <c r="N1424" s="23"/>
      <c r="O1424" s="23"/>
      <c r="P1424" s="23"/>
      <c r="Q1424" s="23"/>
      <c r="R1424" s="23"/>
      <c r="S1424" s="23"/>
      <c r="T1424" s="23"/>
      <c r="U1424" s="23"/>
      <c r="V1424" s="23"/>
      <c r="W1424" s="23"/>
      <c r="X1424" s="23"/>
      <c r="Y1424" s="23"/>
      <c r="Z1424" s="23"/>
      <c r="AA1424" s="23"/>
      <c r="AG1424" s="23"/>
      <c r="AH1424" s="23"/>
      <c r="AK1424" s="23"/>
    </row>
    <row r="1425" spans="14:37" x14ac:dyDescent="0.2">
      <c r="N1425" s="23"/>
      <c r="O1425" s="23"/>
      <c r="P1425" s="23"/>
      <c r="Q1425" s="23"/>
      <c r="R1425" s="23"/>
      <c r="S1425" s="23"/>
      <c r="T1425" s="23"/>
      <c r="U1425" s="23"/>
      <c r="V1425" s="23"/>
      <c r="W1425" s="23"/>
      <c r="X1425" s="23"/>
      <c r="Y1425" s="23"/>
      <c r="Z1425" s="23"/>
      <c r="AA1425" s="23"/>
      <c r="AG1425" s="23"/>
      <c r="AH1425" s="23"/>
      <c r="AK1425" s="23"/>
    </row>
    <row r="1426" spans="14:37" x14ac:dyDescent="0.2">
      <c r="N1426" s="23"/>
      <c r="O1426" s="23"/>
      <c r="P1426" s="23"/>
      <c r="Q1426" s="23"/>
      <c r="R1426" s="23"/>
      <c r="S1426" s="23"/>
      <c r="T1426" s="23"/>
      <c r="U1426" s="23"/>
      <c r="V1426" s="23"/>
      <c r="W1426" s="23"/>
      <c r="X1426" s="23"/>
      <c r="Y1426" s="23"/>
      <c r="Z1426" s="23"/>
      <c r="AA1426" s="23"/>
      <c r="AG1426" s="23"/>
      <c r="AH1426" s="23"/>
      <c r="AK1426" s="23"/>
    </row>
    <row r="1427" spans="14:37" x14ac:dyDescent="0.2">
      <c r="N1427" s="23"/>
      <c r="O1427" s="23"/>
      <c r="P1427" s="23"/>
      <c r="Q1427" s="23"/>
      <c r="R1427" s="23"/>
      <c r="S1427" s="23"/>
      <c r="T1427" s="23"/>
      <c r="U1427" s="23"/>
      <c r="V1427" s="23"/>
      <c r="W1427" s="23"/>
      <c r="X1427" s="23"/>
      <c r="Y1427" s="23"/>
      <c r="Z1427" s="23"/>
      <c r="AA1427" s="23"/>
      <c r="AG1427" s="23"/>
      <c r="AH1427" s="23"/>
      <c r="AK1427" s="23"/>
    </row>
    <row r="1428" spans="14:37" x14ac:dyDescent="0.2">
      <c r="N1428" s="23"/>
      <c r="O1428" s="23"/>
      <c r="P1428" s="23"/>
      <c r="Q1428" s="23"/>
      <c r="R1428" s="23"/>
      <c r="S1428" s="23"/>
      <c r="T1428" s="23"/>
      <c r="U1428" s="23"/>
      <c r="V1428" s="23"/>
      <c r="W1428" s="23"/>
      <c r="X1428" s="23"/>
      <c r="Y1428" s="23"/>
      <c r="Z1428" s="23"/>
      <c r="AA1428" s="23"/>
      <c r="AG1428" s="23"/>
      <c r="AH1428" s="23"/>
      <c r="AK1428" s="23"/>
    </row>
    <row r="1429" spans="14:37" x14ac:dyDescent="0.2">
      <c r="N1429" s="23"/>
      <c r="O1429" s="23"/>
      <c r="P1429" s="23"/>
      <c r="Q1429" s="23"/>
      <c r="R1429" s="23"/>
      <c r="S1429" s="23"/>
      <c r="T1429" s="23"/>
      <c r="U1429" s="23"/>
      <c r="V1429" s="23"/>
      <c r="W1429" s="23"/>
      <c r="X1429" s="23"/>
      <c r="Y1429" s="23"/>
      <c r="Z1429" s="23"/>
      <c r="AA1429" s="23"/>
      <c r="AG1429" s="23"/>
      <c r="AH1429" s="23"/>
      <c r="AK1429" s="23"/>
    </row>
    <row r="1430" spans="14:37" x14ac:dyDescent="0.2">
      <c r="N1430" s="23"/>
      <c r="O1430" s="23"/>
      <c r="P1430" s="23"/>
      <c r="Q1430" s="23"/>
      <c r="R1430" s="23"/>
      <c r="S1430" s="23"/>
      <c r="T1430" s="23"/>
      <c r="U1430" s="23"/>
      <c r="V1430" s="23"/>
      <c r="W1430" s="23"/>
      <c r="X1430" s="23"/>
      <c r="Y1430" s="23"/>
      <c r="Z1430" s="23"/>
      <c r="AA1430" s="23"/>
      <c r="AG1430" s="23"/>
      <c r="AH1430" s="23"/>
      <c r="AK1430" s="23"/>
    </row>
    <row r="1431" spans="14:37" x14ac:dyDescent="0.2">
      <c r="N1431" s="23"/>
      <c r="O1431" s="23"/>
      <c r="P1431" s="23"/>
      <c r="Q1431" s="23"/>
      <c r="R1431" s="23"/>
      <c r="S1431" s="23"/>
      <c r="T1431" s="23"/>
      <c r="U1431" s="23"/>
      <c r="V1431" s="23"/>
      <c r="W1431" s="23"/>
      <c r="X1431" s="23"/>
      <c r="Y1431" s="23"/>
      <c r="Z1431" s="23"/>
      <c r="AA1431" s="23"/>
      <c r="AG1431" s="23"/>
      <c r="AH1431" s="23"/>
      <c r="AK1431" s="23"/>
    </row>
    <row r="1432" spans="14:37" x14ac:dyDescent="0.2">
      <c r="N1432" s="23"/>
      <c r="O1432" s="23"/>
      <c r="P1432" s="23"/>
      <c r="Q1432" s="23"/>
      <c r="R1432" s="23"/>
      <c r="S1432" s="23"/>
      <c r="T1432" s="23"/>
      <c r="U1432" s="23"/>
      <c r="V1432" s="23"/>
      <c r="W1432" s="23"/>
      <c r="X1432" s="23"/>
      <c r="Y1432" s="23"/>
      <c r="Z1432" s="23"/>
      <c r="AA1432" s="23"/>
      <c r="AG1432" s="23"/>
      <c r="AH1432" s="23"/>
      <c r="AK1432" s="23"/>
    </row>
    <row r="1433" spans="14:37" x14ac:dyDescent="0.2">
      <c r="N1433" s="23"/>
      <c r="O1433" s="23"/>
      <c r="P1433" s="23"/>
      <c r="Q1433" s="23"/>
      <c r="R1433" s="23"/>
      <c r="S1433" s="23"/>
      <c r="T1433" s="23"/>
      <c r="U1433" s="23"/>
      <c r="V1433" s="23"/>
      <c r="W1433" s="23"/>
      <c r="X1433" s="23"/>
      <c r="Y1433" s="23"/>
      <c r="Z1433" s="23"/>
      <c r="AA1433" s="23"/>
      <c r="AG1433" s="23"/>
      <c r="AH1433" s="23"/>
      <c r="AK1433" s="23"/>
    </row>
    <row r="1434" spans="14:37" x14ac:dyDescent="0.2">
      <c r="N1434" s="23"/>
      <c r="O1434" s="23"/>
      <c r="P1434" s="23"/>
      <c r="Q1434" s="23"/>
      <c r="R1434" s="23"/>
      <c r="S1434" s="23"/>
      <c r="T1434" s="23"/>
      <c r="U1434" s="23"/>
      <c r="V1434" s="23"/>
      <c r="W1434" s="23"/>
      <c r="X1434" s="23"/>
      <c r="Y1434" s="23"/>
      <c r="Z1434" s="23"/>
      <c r="AA1434" s="23"/>
      <c r="AG1434" s="23"/>
      <c r="AH1434" s="23"/>
      <c r="AK1434" s="23"/>
    </row>
    <row r="1435" spans="14:37" x14ac:dyDescent="0.2">
      <c r="N1435" s="23"/>
      <c r="O1435" s="23"/>
      <c r="P1435" s="23"/>
      <c r="Q1435" s="23"/>
      <c r="R1435" s="23"/>
      <c r="S1435" s="23"/>
      <c r="T1435" s="23"/>
      <c r="U1435" s="23"/>
      <c r="V1435" s="23"/>
      <c r="W1435" s="23"/>
      <c r="X1435" s="23"/>
      <c r="Y1435" s="23"/>
      <c r="Z1435" s="23"/>
      <c r="AA1435" s="23"/>
      <c r="AG1435" s="23"/>
      <c r="AH1435" s="23"/>
      <c r="AK1435" s="23"/>
    </row>
    <row r="1436" spans="14:37" x14ac:dyDescent="0.2">
      <c r="N1436" s="23"/>
      <c r="O1436" s="23"/>
      <c r="P1436" s="23"/>
      <c r="Q1436" s="23"/>
      <c r="R1436" s="23"/>
      <c r="S1436" s="23"/>
      <c r="T1436" s="23"/>
      <c r="U1436" s="23"/>
      <c r="V1436" s="23"/>
      <c r="W1436" s="23"/>
      <c r="X1436" s="23"/>
      <c r="Y1436" s="23"/>
      <c r="Z1436" s="23"/>
      <c r="AA1436" s="23"/>
      <c r="AG1436" s="23"/>
      <c r="AH1436" s="23"/>
      <c r="AK1436" s="23"/>
    </row>
    <row r="1437" spans="14:37" x14ac:dyDescent="0.2">
      <c r="N1437" s="23"/>
      <c r="O1437" s="23"/>
      <c r="P1437" s="23"/>
      <c r="Q1437" s="23"/>
      <c r="R1437" s="23"/>
      <c r="S1437" s="23"/>
      <c r="T1437" s="23"/>
      <c r="U1437" s="23"/>
      <c r="V1437" s="23"/>
      <c r="W1437" s="23"/>
      <c r="X1437" s="23"/>
      <c r="Y1437" s="23"/>
      <c r="Z1437" s="23"/>
      <c r="AA1437" s="23"/>
      <c r="AG1437" s="23"/>
      <c r="AH1437" s="23"/>
      <c r="AK1437" s="23"/>
    </row>
    <row r="1438" spans="14:37" x14ac:dyDescent="0.2">
      <c r="N1438" s="23"/>
      <c r="O1438" s="23"/>
      <c r="P1438" s="23"/>
      <c r="Q1438" s="23"/>
      <c r="R1438" s="23"/>
      <c r="S1438" s="23"/>
      <c r="T1438" s="23"/>
      <c r="U1438" s="23"/>
      <c r="V1438" s="23"/>
      <c r="W1438" s="23"/>
      <c r="X1438" s="23"/>
      <c r="Y1438" s="23"/>
      <c r="Z1438" s="23"/>
      <c r="AA1438" s="23"/>
      <c r="AG1438" s="23"/>
      <c r="AH1438" s="23"/>
      <c r="AK1438" s="23"/>
    </row>
    <row r="1439" spans="14:37" x14ac:dyDescent="0.2">
      <c r="N1439" s="23"/>
      <c r="O1439" s="23"/>
      <c r="P1439" s="23"/>
      <c r="Q1439" s="23"/>
      <c r="R1439" s="23"/>
      <c r="S1439" s="23"/>
      <c r="T1439" s="23"/>
      <c r="U1439" s="23"/>
      <c r="V1439" s="23"/>
      <c r="W1439" s="23"/>
      <c r="X1439" s="23"/>
      <c r="Y1439" s="23"/>
      <c r="Z1439" s="23"/>
      <c r="AA1439" s="23"/>
      <c r="AG1439" s="23"/>
      <c r="AH1439" s="23"/>
      <c r="AK1439" s="23"/>
    </row>
    <row r="1440" spans="14:37" x14ac:dyDescent="0.2">
      <c r="N1440" s="23"/>
      <c r="O1440" s="23"/>
      <c r="P1440" s="23"/>
      <c r="Q1440" s="23"/>
      <c r="R1440" s="23"/>
      <c r="S1440" s="23"/>
      <c r="T1440" s="23"/>
      <c r="U1440" s="23"/>
      <c r="V1440" s="23"/>
      <c r="W1440" s="23"/>
      <c r="X1440" s="23"/>
      <c r="Y1440" s="23"/>
      <c r="Z1440" s="23"/>
      <c r="AA1440" s="23"/>
      <c r="AG1440" s="23"/>
      <c r="AH1440" s="23"/>
      <c r="AK1440" s="23"/>
    </row>
    <row r="1441" spans="14:37" x14ac:dyDescent="0.2">
      <c r="N1441" s="23"/>
      <c r="O1441" s="23"/>
      <c r="P1441" s="23"/>
      <c r="Q1441" s="23"/>
      <c r="R1441" s="23"/>
      <c r="S1441" s="23"/>
      <c r="T1441" s="23"/>
      <c r="U1441" s="23"/>
      <c r="V1441" s="23"/>
      <c r="W1441" s="23"/>
      <c r="X1441" s="23"/>
      <c r="Y1441" s="23"/>
      <c r="Z1441" s="23"/>
      <c r="AA1441" s="23"/>
      <c r="AG1441" s="23"/>
      <c r="AH1441" s="23"/>
      <c r="AK1441" s="23"/>
    </row>
    <row r="1442" spans="14:37" x14ac:dyDescent="0.2">
      <c r="N1442" s="23"/>
      <c r="O1442" s="23"/>
      <c r="P1442" s="23"/>
      <c r="Q1442" s="23"/>
      <c r="R1442" s="23"/>
      <c r="S1442" s="23"/>
      <c r="T1442" s="23"/>
      <c r="U1442" s="23"/>
      <c r="V1442" s="23"/>
      <c r="W1442" s="23"/>
      <c r="X1442" s="23"/>
      <c r="Y1442" s="23"/>
      <c r="Z1442" s="23"/>
      <c r="AA1442" s="23"/>
      <c r="AG1442" s="23"/>
      <c r="AH1442" s="23"/>
      <c r="AK1442" s="23"/>
    </row>
    <row r="1443" spans="14:37" x14ac:dyDescent="0.2">
      <c r="N1443" s="23"/>
      <c r="O1443" s="23"/>
      <c r="P1443" s="23"/>
      <c r="Q1443" s="23"/>
      <c r="R1443" s="23"/>
      <c r="S1443" s="23"/>
      <c r="T1443" s="23"/>
      <c r="U1443" s="23"/>
      <c r="V1443" s="23"/>
      <c r="W1443" s="23"/>
      <c r="X1443" s="23"/>
      <c r="Y1443" s="23"/>
      <c r="Z1443" s="23"/>
      <c r="AA1443" s="23"/>
      <c r="AG1443" s="23"/>
      <c r="AH1443" s="23"/>
      <c r="AK1443" s="23"/>
    </row>
    <row r="1444" spans="14:37" x14ac:dyDescent="0.2">
      <c r="N1444" s="23"/>
      <c r="O1444" s="23"/>
      <c r="P1444" s="23"/>
      <c r="Q1444" s="23"/>
      <c r="R1444" s="23"/>
      <c r="S1444" s="23"/>
      <c r="T1444" s="23"/>
      <c r="U1444" s="23"/>
      <c r="V1444" s="23"/>
      <c r="W1444" s="23"/>
      <c r="X1444" s="23"/>
      <c r="Y1444" s="23"/>
      <c r="Z1444" s="23"/>
      <c r="AA1444" s="23"/>
      <c r="AG1444" s="23"/>
      <c r="AH1444" s="23"/>
      <c r="AK1444" s="23"/>
    </row>
    <row r="1445" spans="14:37" x14ac:dyDescent="0.2">
      <c r="N1445" s="23"/>
      <c r="O1445" s="23"/>
      <c r="P1445" s="23"/>
      <c r="Q1445" s="23"/>
      <c r="R1445" s="23"/>
      <c r="S1445" s="23"/>
      <c r="T1445" s="23"/>
      <c r="U1445" s="23"/>
      <c r="V1445" s="23"/>
      <c r="W1445" s="23"/>
      <c r="X1445" s="23"/>
      <c r="Y1445" s="23"/>
      <c r="Z1445" s="23"/>
      <c r="AA1445" s="23"/>
      <c r="AG1445" s="23"/>
      <c r="AH1445" s="23"/>
      <c r="AK1445" s="23"/>
    </row>
    <row r="1446" spans="14:37" x14ac:dyDescent="0.2">
      <c r="N1446" s="23"/>
      <c r="O1446" s="23"/>
      <c r="P1446" s="23"/>
      <c r="Q1446" s="23"/>
      <c r="R1446" s="23"/>
      <c r="S1446" s="23"/>
      <c r="T1446" s="23"/>
      <c r="U1446" s="23"/>
      <c r="V1446" s="23"/>
      <c r="W1446" s="23"/>
      <c r="X1446" s="23"/>
      <c r="Y1446" s="23"/>
      <c r="Z1446" s="23"/>
      <c r="AA1446" s="23"/>
      <c r="AG1446" s="23"/>
      <c r="AH1446" s="23"/>
      <c r="AK1446" s="23"/>
    </row>
    <row r="1447" spans="14:37" x14ac:dyDescent="0.2">
      <c r="N1447" s="23"/>
      <c r="O1447" s="23"/>
      <c r="P1447" s="23"/>
      <c r="Q1447" s="23"/>
      <c r="R1447" s="23"/>
      <c r="S1447" s="23"/>
      <c r="T1447" s="23"/>
      <c r="U1447" s="23"/>
      <c r="V1447" s="23"/>
      <c r="W1447" s="23"/>
      <c r="X1447" s="23"/>
      <c r="Y1447" s="23"/>
      <c r="Z1447" s="23"/>
      <c r="AA1447" s="23"/>
      <c r="AG1447" s="23"/>
      <c r="AH1447" s="23"/>
      <c r="AK1447" s="23"/>
    </row>
    <row r="1448" spans="14:37" x14ac:dyDescent="0.2">
      <c r="N1448" s="23"/>
      <c r="O1448" s="23"/>
      <c r="P1448" s="23"/>
      <c r="Q1448" s="23"/>
      <c r="R1448" s="23"/>
      <c r="S1448" s="23"/>
      <c r="T1448" s="23"/>
      <c r="U1448" s="23"/>
      <c r="V1448" s="23"/>
      <c r="W1448" s="23"/>
      <c r="X1448" s="23"/>
      <c r="Y1448" s="23"/>
      <c r="Z1448" s="23"/>
      <c r="AA1448" s="23"/>
      <c r="AG1448" s="23"/>
      <c r="AH1448" s="23"/>
      <c r="AK1448" s="23"/>
    </row>
    <row r="1449" spans="14:37" x14ac:dyDescent="0.2">
      <c r="N1449" s="23"/>
      <c r="O1449" s="23"/>
      <c r="P1449" s="23"/>
      <c r="Q1449" s="23"/>
      <c r="R1449" s="23"/>
      <c r="S1449" s="23"/>
      <c r="T1449" s="23"/>
      <c r="U1449" s="23"/>
      <c r="V1449" s="23"/>
      <c r="W1449" s="23"/>
      <c r="X1449" s="23"/>
      <c r="Y1449" s="23"/>
      <c r="Z1449" s="23"/>
      <c r="AA1449" s="23"/>
      <c r="AG1449" s="23"/>
      <c r="AH1449" s="23"/>
      <c r="AK1449" s="23"/>
    </row>
    <row r="1450" spans="14:37" x14ac:dyDescent="0.2">
      <c r="N1450" s="23"/>
      <c r="O1450" s="23"/>
      <c r="P1450" s="23"/>
      <c r="Q1450" s="23"/>
      <c r="R1450" s="23"/>
      <c r="S1450" s="23"/>
      <c r="T1450" s="23"/>
      <c r="U1450" s="23"/>
      <c r="V1450" s="23"/>
      <c r="W1450" s="23"/>
      <c r="X1450" s="23"/>
      <c r="Y1450" s="23"/>
      <c r="Z1450" s="23"/>
      <c r="AA1450" s="23"/>
      <c r="AG1450" s="23"/>
      <c r="AH1450" s="23"/>
      <c r="AK1450" s="23"/>
    </row>
    <row r="1451" spans="14:37" x14ac:dyDescent="0.2">
      <c r="N1451" s="23"/>
      <c r="O1451" s="23"/>
      <c r="P1451" s="23"/>
      <c r="Q1451" s="23"/>
      <c r="R1451" s="23"/>
      <c r="S1451" s="23"/>
      <c r="T1451" s="23"/>
      <c r="U1451" s="23"/>
      <c r="V1451" s="23"/>
      <c r="W1451" s="23"/>
      <c r="X1451" s="23"/>
      <c r="Y1451" s="23"/>
      <c r="Z1451" s="23"/>
      <c r="AA1451" s="23"/>
      <c r="AG1451" s="23"/>
      <c r="AH1451" s="23"/>
      <c r="AK1451" s="23"/>
    </row>
    <row r="1452" spans="14:37" x14ac:dyDescent="0.2">
      <c r="N1452" s="23"/>
      <c r="O1452" s="23"/>
      <c r="P1452" s="23"/>
      <c r="Q1452" s="23"/>
      <c r="R1452" s="23"/>
      <c r="S1452" s="23"/>
      <c r="T1452" s="23"/>
      <c r="U1452" s="23"/>
      <c r="V1452" s="23"/>
      <c r="W1452" s="23"/>
      <c r="X1452" s="23"/>
      <c r="Y1452" s="23"/>
      <c r="Z1452" s="23"/>
      <c r="AA1452" s="23"/>
      <c r="AG1452" s="23"/>
      <c r="AH1452" s="23"/>
      <c r="AK1452" s="23"/>
    </row>
    <row r="1453" spans="14:37" x14ac:dyDescent="0.2">
      <c r="N1453" s="23"/>
      <c r="O1453" s="23"/>
      <c r="P1453" s="23"/>
      <c r="Q1453" s="23"/>
      <c r="R1453" s="23"/>
      <c r="S1453" s="23"/>
      <c r="T1453" s="23"/>
      <c r="U1453" s="23"/>
      <c r="V1453" s="23"/>
      <c r="W1453" s="23"/>
      <c r="X1453" s="23"/>
      <c r="Y1453" s="23"/>
      <c r="Z1453" s="23"/>
      <c r="AA1453" s="23"/>
      <c r="AG1453" s="23"/>
      <c r="AH1453" s="23"/>
      <c r="AK1453" s="23"/>
    </row>
    <row r="1454" spans="14:37" x14ac:dyDescent="0.2">
      <c r="N1454" s="23"/>
      <c r="O1454" s="23"/>
      <c r="P1454" s="23"/>
      <c r="Q1454" s="23"/>
      <c r="R1454" s="23"/>
      <c r="S1454" s="23"/>
      <c r="T1454" s="23"/>
      <c r="U1454" s="23"/>
      <c r="V1454" s="23"/>
      <c r="W1454" s="23"/>
      <c r="X1454" s="23"/>
      <c r="Y1454" s="23"/>
      <c r="Z1454" s="23"/>
      <c r="AA1454" s="23"/>
      <c r="AG1454" s="23"/>
      <c r="AH1454" s="23"/>
      <c r="AK1454" s="23"/>
    </row>
    <row r="1455" spans="14:37" x14ac:dyDescent="0.2">
      <c r="N1455" s="23"/>
      <c r="O1455" s="23"/>
      <c r="P1455" s="23"/>
      <c r="Q1455" s="23"/>
      <c r="R1455" s="23"/>
      <c r="S1455" s="23"/>
      <c r="T1455" s="23"/>
      <c r="U1455" s="23"/>
      <c r="V1455" s="23"/>
      <c r="W1455" s="23"/>
      <c r="X1455" s="23"/>
      <c r="Y1455" s="23"/>
      <c r="Z1455" s="23"/>
      <c r="AA1455" s="23"/>
      <c r="AG1455" s="23"/>
      <c r="AH1455" s="23"/>
      <c r="AK1455" s="23"/>
    </row>
    <row r="1456" spans="14:37" x14ac:dyDescent="0.2">
      <c r="N1456" s="23"/>
      <c r="O1456" s="23"/>
      <c r="P1456" s="23"/>
      <c r="Q1456" s="23"/>
      <c r="R1456" s="23"/>
      <c r="S1456" s="23"/>
      <c r="T1456" s="23"/>
      <c r="U1456" s="23"/>
      <c r="V1456" s="23"/>
      <c r="W1456" s="23"/>
      <c r="X1456" s="23"/>
      <c r="Y1456" s="23"/>
      <c r="Z1456" s="23"/>
      <c r="AA1456" s="23"/>
      <c r="AG1456" s="23"/>
      <c r="AH1456" s="23"/>
      <c r="AK1456" s="23"/>
    </row>
    <row r="1457" spans="14:37" x14ac:dyDescent="0.2">
      <c r="N1457" s="23"/>
      <c r="O1457" s="23"/>
      <c r="P1457" s="23"/>
      <c r="Q1457" s="23"/>
      <c r="R1457" s="23"/>
      <c r="S1457" s="23"/>
      <c r="T1457" s="23"/>
      <c r="U1457" s="23"/>
      <c r="V1457" s="23"/>
      <c r="W1457" s="23"/>
      <c r="X1457" s="23"/>
      <c r="Y1457" s="23"/>
      <c r="Z1457" s="23"/>
      <c r="AA1457" s="23"/>
      <c r="AG1457" s="23"/>
      <c r="AH1457" s="23"/>
      <c r="AK1457" s="23"/>
    </row>
    <row r="1458" spans="14:37" x14ac:dyDescent="0.2">
      <c r="N1458" s="23"/>
      <c r="O1458" s="23"/>
      <c r="P1458" s="23"/>
      <c r="Q1458" s="23"/>
      <c r="R1458" s="23"/>
      <c r="S1458" s="23"/>
      <c r="T1458" s="23"/>
      <c r="U1458" s="23"/>
      <c r="V1458" s="23"/>
      <c r="W1458" s="23"/>
      <c r="X1458" s="23"/>
      <c r="Y1458" s="23"/>
      <c r="Z1458" s="23"/>
      <c r="AA1458" s="23"/>
      <c r="AG1458" s="23"/>
      <c r="AH1458" s="23"/>
      <c r="AK1458" s="23"/>
    </row>
    <row r="1459" spans="14:37" x14ac:dyDescent="0.2">
      <c r="N1459" s="23"/>
      <c r="O1459" s="23"/>
      <c r="P1459" s="23"/>
      <c r="Q1459" s="23"/>
      <c r="R1459" s="23"/>
      <c r="S1459" s="23"/>
      <c r="T1459" s="23"/>
      <c r="U1459" s="23"/>
      <c r="V1459" s="23"/>
      <c r="W1459" s="23"/>
      <c r="X1459" s="23"/>
      <c r="Y1459" s="23"/>
      <c r="Z1459" s="23"/>
      <c r="AA1459" s="23"/>
      <c r="AG1459" s="23"/>
      <c r="AH1459" s="23"/>
      <c r="AK1459" s="23"/>
    </row>
    <row r="1460" spans="14:37" x14ac:dyDescent="0.2">
      <c r="N1460" s="23"/>
      <c r="O1460" s="23"/>
      <c r="P1460" s="23"/>
      <c r="Q1460" s="23"/>
      <c r="R1460" s="23"/>
      <c r="S1460" s="23"/>
      <c r="T1460" s="23"/>
      <c r="U1460" s="23"/>
      <c r="V1460" s="23"/>
      <c r="W1460" s="23"/>
      <c r="X1460" s="23"/>
      <c r="Y1460" s="23"/>
      <c r="Z1460" s="23"/>
      <c r="AA1460" s="23"/>
      <c r="AG1460" s="23"/>
      <c r="AH1460" s="23"/>
      <c r="AK1460" s="23"/>
    </row>
    <row r="1461" spans="14:37" x14ac:dyDescent="0.2">
      <c r="N1461" s="23"/>
      <c r="O1461" s="23"/>
      <c r="P1461" s="23"/>
      <c r="Q1461" s="23"/>
      <c r="R1461" s="23"/>
      <c r="S1461" s="23"/>
      <c r="T1461" s="23"/>
      <c r="U1461" s="23"/>
      <c r="V1461" s="23"/>
      <c r="W1461" s="23"/>
      <c r="X1461" s="23"/>
      <c r="Y1461" s="23"/>
      <c r="Z1461" s="23"/>
      <c r="AA1461" s="23"/>
      <c r="AG1461" s="23"/>
      <c r="AH1461" s="23"/>
      <c r="AK1461" s="23"/>
    </row>
    <row r="1462" spans="14:37" x14ac:dyDescent="0.2">
      <c r="N1462" s="23"/>
      <c r="O1462" s="23"/>
      <c r="P1462" s="23"/>
      <c r="Q1462" s="23"/>
      <c r="R1462" s="23"/>
      <c r="S1462" s="23"/>
      <c r="T1462" s="23"/>
      <c r="U1462" s="23"/>
      <c r="V1462" s="23"/>
      <c r="W1462" s="23"/>
      <c r="X1462" s="23"/>
      <c r="Y1462" s="23"/>
      <c r="Z1462" s="23"/>
      <c r="AA1462" s="23"/>
      <c r="AG1462" s="23"/>
      <c r="AH1462" s="23"/>
      <c r="AK1462" s="23"/>
    </row>
    <row r="1463" spans="14:37" x14ac:dyDescent="0.2">
      <c r="N1463" s="23"/>
      <c r="O1463" s="23"/>
      <c r="P1463" s="23"/>
      <c r="Q1463" s="23"/>
      <c r="R1463" s="23"/>
      <c r="S1463" s="23"/>
      <c r="T1463" s="23"/>
      <c r="U1463" s="23"/>
      <c r="V1463" s="23"/>
      <c r="W1463" s="23"/>
      <c r="X1463" s="23"/>
      <c r="Y1463" s="23"/>
      <c r="Z1463" s="23"/>
      <c r="AA1463" s="23"/>
      <c r="AG1463" s="23"/>
      <c r="AH1463" s="23"/>
      <c r="AK1463" s="23"/>
    </row>
    <row r="1464" spans="14:37" x14ac:dyDescent="0.2">
      <c r="N1464" s="23"/>
      <c r="O1464" s="23"/>
      <c r="P1464" s="23"/>
      <c r="Q1464" s="23"/>
      <c r="R1464" s="23"/>
      <c r="S1464" s="23"/>
      <c r="T1464" s="23"/>
      <c r="U1464" s="23"/>
      <c r="V1464" s="23"/>
      <c r="W1464" s="23"/>
      <c r="X1464" s="23"/>
      <c r="Y1464" s="23"/>
      <c r="Z1464" s="23"/>
      <c r="AA1464" s="23"/>
      <c r="AG1464" s="23"/>
      <c r="AH1464" s="23"/>
      <c r="AK1464" s="23"/>
    </row>
    <row r="1465" spans="14:37" x14ac:dyDescent="0.2">
      <c r="N1465" s="23"/>
      <c r="O1465" s="23"/>
      <c r="P1465" s="23"/>
      <c r="Q1465" s="23"/>
      <c r="R1465" s="23"/>
      <c r="S1465" s="23"/>
      <c r="T1465" s="23"/>
      <c r="U1465" s="23"/>
      <c r="V1465" s="23"/>
      <c r="W1465" s="23"/>
      <c r="X1465" s="23"/>
      <c r="Y1465" s="23"/>
      <c r="Z1465" s="23"/>
      <c r="AA1465" s="23"/>
      <c r="AG1465" s="23"/>
      <c r="AH1465" s="23"/>
      <c r="AK1465" s="23"/>
    </row>
    <row r="1466" spans="14:37" x14ac:dyDescent="0.2">
      <c r="N1466" s="23"/>
      <c r="O1466" s="23"/>
      <c r="P1466" s="23"/>
      <c r="Q1466" s="23"/>
      <c r="R1466" s="23"/>
      <c r="S1466" s="23"/>
      <c r="T1466" s="23"/>
      <c r="U1466" s="23"/>
      <c r="V1466" s="23"/>
      <c r="W1466" s="23"/>
      <c r="X1466" s="23"/>
      <c r="Y1466" s="23"/>
      <c r="Z1466" s="23"/>
      <c r="AA1466" s="23"/>
      <c r="AG1466" s="23"/>
      <c r="AH1466" s="23"/>
      <c r="AK1466" s="23"/>
    </row>
    <row r="1467" spans="14:37" x14ac:dyDescent="0.2">
      <c r="N1467" s="23"/>
      <c r="O1467" s="23"/>
      <c r="P1467" s="23"/>
      <c r="Q1467" s="23"/>
      <c r="R1467" s="23"/>
      <c r="S1467" s="23"/>
      <c r="T1467" s="23"/>
      <c r="U1467" s="23"/>
      <c r="V1467" s="23"/>
      <c r="W1467" s="23"/>
      <c r="X1467" s="23"/>
      <c r="Y1467" s="23"/>
      <c r="Z1467" s="23"/>
      <c r="AA1467" s="23"/>
      <c r="AG1467" s="23"/>
      <c r="AH1467" s="23"/>
      <c r="AK1467" s="23"/>
    </row>
    <row r="1468" spans="14:37" x14ac:dyDescent="0.2">
      <c r="N1468" s="23"/>
      <c r="O1468" s="23"/>
      <c r="P1468" s="23"/>
      <c r="Q1468" s="23"/>
      <c r="R1468" s="23"/>
      <c r="S1468" s="23"/>
      <c r="T1468" s="23"/>
      <c r="U1468" s="23"/>
      <c r="V1468" s="23"/>
      <c r="W1468" s="23"/>
      <c r="X1468" s="23"/>
      <c r="Y1468" s="23"/>
      <c r="Z1468" s="23"/>
      <c r="AA1468" s="23"/>
      <c r="AG1468" s="23"/>
      <c r="AH1468" s="23"/>
      <c r="AK1468" s="23"/>
    </row>
    <row r="1469" spans="14:37" x14ac:dyDescent="0.2">
      <c r="N1469" s="23"/>
      <c r="O1469" s="23"/>
      <c r="P1469" s="23"/>
      <c r="Q1469" s="23"/>
      <c r="R1469" s="23"/>
      <c r="S1469" s="23"/>
      <c r="T1469" s="23"/>
      <c r="U1469" s="23"/>
      <c r="V1469" s="23"/>
      <c r="W1469" s="23"/>
      <c r="X1469" s="23"/>
      <c r="Y1469" s="23"/>
      <c r="Z1469" s="23"/>
      <c r="AA1469" s="23"/>
      <c r="AG1469" s="23"/>
      <c r="AH1469" s="23"/>
      <c r="AK1469" s="23"/>
    </row>
    <row r="1470" spans="14:37" x14ac:dyDescent="0.2">
      <c r="N1470" s="23"/>
      <c r="O1470" s="23"/>
      <c r="P1470" s="23"/>
      <c r="Q1470" s="23"/>
      <c r="R1470" s="23"/>
      <c r="S1470" s="23"/>
      <c r="T1470" s="23"/>
      <c r="U1470" s="23"/>
      <c r="V1470" s="23"/>
      <c r="W1470" s="23"/>
      <c r="X1470" s="23"/>
      <c r="Y1470" s="23"/>
      <c r="Z1470" s="23"/>
      <c r="AA1470" s="23"/>
      <c r="AG1470" s="23"/>
      <c r="AH1470" s="23"/>
      <c r="AK1470" s="23"/>
    </row>
    <row r="1471" spans="14:37" x14ac:dyDescent="0.2">
      <c r="N1471" s="23"/>
      <c r="O1471" s="23"/>
      <c r="P1471" s="23"/>
      <c r="Q1471" s="23"/>
      <c r="R1471" s="23"/>
      <c r="S1471" s="23"/>
      <c r="T1471" s="23"/>
      <c r="U1471" s="23"/>
      <c r="V1471" s="23"/>
      <c r="W1471" s="23"/>
      <c r="X1471" s="23"/>
      <c r="Y1471" s="23"/>
      <c r="Z1471" s="23"/>
      <c r="AA1471" s="23"/>
      <c r="AG1471" s="23"/>
      <c r="AH1471" s="23"/>
      <c r="AK1471" s="23"/>
    </row>
    <row r="1472" spans="14:37" x14ac:dyDescent="0.2">
      <c r="N1472" s="23"/>
      <c r="O1472" s="23"/>
      <c r="P1472" s="23"/>
      <c r="Q1472" s="23"/>
      <c r="R1472" s="23"/>
      <c r="S1472" s="23"/>
      <c r="T1472" s="23"/>
      <c r="U1472" s="23"/>
      <c r="V1472" s="23"/>
      <c r="W1472" s="23"/>
      <c r="X1472" s="23"/>
      <c r="Y1472" s="23"/>
      <c r="Z1472" s="23"/>
      <c r="AA1472" s="23"/>
      <c r="AG1472" s="23"/>
      <c r="AH1472" s="23"/>
      <c r="AK1472" s="23"/>
    </row>
    <row r="1473" spans="14:37" x14ac:dyDescent="0.2">
      <c r="N1473" s="23"/>
      <c r="O1473" s="23"/>
      <c r="P1473" s="23"/>
      <c r="Q1473" s="23"/>
      <c r="R1473" s="23"/>
      <c r="S1473" s="23"/>
      <c r="T1473" s="23"/>
      <c r="U1473" s="23"/>
      <c r="V1473" s="23"/>
      <c r="W1473" s="23"/>
      <c r="X1473" s="23"/>
      <c r="Y1473" s="23"/>
      <c r="Z1473" s="23"/>
      <c r="AA1473" s="23"/>
      <c r="AG1473" s="23"/>
      <c r="AH1473" s="23"/>
      <c r="AK1473" s="23"/>
    </row>
    <row r="1474" spans="14:37" x14ac:dyDescent="0.2">
      <c r="N1474" s="23"/>
      <c r="O1474" s="23"/>
      <c r="P1474" s="23"/>
      <c r="Q1474" s="23"/>
      <c r="R1474" s="23"/>
      <c r="S1474" s="23"/>
      <c r="T1474" s="23"/>
      <c r="U1474" s="23"/>
      <c r="V1474" s="23"/>
      <c r="W1474" s="23"/>
      <c r="X1474" s="23"/>
      <c r="Y1474" s="23"/>
      <c r="Z1474" s="23"/>
      <c r="AA1474" s="23"/>
      <c r="AG1474" s="23"/>
      <c r="AH1474" s="23"/>
      <c r="AK1474" s="23"/>
    </row>
    <row r="1475" spans="14:37" x14ac:dyDescent="0.2">
      <c r="N1475" s="23"/>
      <c r="O1475" s="23"/>
      <c r="P1475" s="23"/>
      <c r="Q1475" s="23"/>
      <c r="R1475" s="23"/>
      <c r="S1475" s="23"/>
      <c r="T1475" s="23"/>
      <c r="U1475" s="23"/>
      <c r="V1475" s="23"/>
      <c r="W1475" s="23"/>
      <c r="X1475" s="23"/>
      <c r="Y1475" s="23"/>
      <c r="Z1475" s="23"/>
      <c r="AA1475" s="23"/>
      <c r="AG1475" s="23"/>
      <c r="AH1475" s="23"/>
      <c r="AK1475" s="23"/>
    </row>
    <row r="1476" spans="14:37" x14ac:dyDescent="0.2">
      <c r="N1476" s="23"/>
      <c r="O1476" s="23"/>
      <c r="P1476" s="23"/>
      <c r="Q1476" s="23"/>
      <c r="R1476" s="23"/>
      <c r="S1476" s="23"/>
      <c r="T1476" s="23"/>
      <c r="U1476" s="23"/>
      <c r="V1476" s="23"/>
      <c r="W1476" s="23"/>
      <c r="X1476" s="23"/>
      <c r="Y1476" s="23"/>
      <c r="Z1476" s="23"/>
      <c r="AA1476" s="23"/>
      <c r="AG1476" s="23"/>
      <c r="AH1476" s="23"/>
      <c r="AK1476" s="23"/>
    </row>
    <row r="1477" spans="14:37" x14ac:dyDescent="0.2">
      <c r="N1477" s="23"/>
      <c r="O1477" s="23"/>
      <c r="P1477" s="23"/>
      <c r="Q1477" s="23"/>
      <c r="R1477" s="23"/>
      <c r="S1477" s="23"/>
      <c r="T1477" s="23"/>
      <c r="U1477" s="23"/>
      <c r="V1477" s="23"/>
      <c r="W1477" s="23"/>
      <c r="X1477" s="23"/>
      <c r="Y1477" s="23"/>
      <c r="Z1477" s="23"/>
      <c r="AA1477" s="23"/>
      <c r="AG1477" s="23"/>
      <c r="AH1477" s="23"/>
      <c r="AK1477" s="23"/>
    </row>
    <row r="1478" spans="14:37" x14ac:dyDescent="0.2">
      <c r="N1478" s="23"/>
      <c r="O1478" s="23"/>
      <c r="P1478" s="23"/>
      <c r="Q1478" s="23"/>
      <c r="R1478" s="23"/>
      <c r="S1478" s="23"/>
      <c r="T1478" s="23"/>
      <c r="U1478" s="23"/>
      <c r="V1478" s="23"/>
      <c r="W1478" s="23"/>
      <c r="X1478" s="23"/>
      <c r="Y1478" s="23"/>
      <c r="Z1478" s="23"/>
      <c r="AA1478" s="23"/>
      <c r="AG1478" s="23"/>
      <c r="AH1478" s="23"/>
      <c r="AK1478" s="23"/>
    </row>
    <row r="1479" spans="14:37" x14ac:dyDescent="0.2">
      <c r="N1479" s="23"/>
      <c r="O1479" s="23"/>
      <c r="P1479" s="23"/>
      <c r="Q1479" s="23"/>
      <c r="R1479" s="23"/>
      <c r="S1479" s="23"/>
      <c r="T1479" s="23"/>
      <c r="U1479" s="23"/>
      <c r="V1479" s="23"/>
      <c r="W1479" s="23"/>
      <c r="X1479" s="23"/>
      <c r="Y1479" s="23"/>
      <c r="Z1479" s="23"/>
      <c r="AA1479" s="23"/>
      <c r="AG1479" s="23"/>
      <c r="AH1479" s="23"/>
      <c r="AK1479" s="23"/>
    </row>
    <row r="1480" spans="14:37" x14ac:dyDescent="0.2">
      <c r="N1480" s="23"/>
      <c r="O1480" s="23"/>
      <c r="P1480" s="23"/>
      <c r="Q1480" s="23"/>
      <c r="R1480" s="23"/>
      <c r="S1480" s="23"/>
      <c r="T1480" s="23"/>
      <c r="U1480" s="23"/>
      <c r="V1480" s="23"/>
      <c r="W1480" s="23"/>
      <c r="X1480" s="23"/>
      <c r="Y1480" s="23"/>
      <c r="Z1480" s="23"/>
      <c r="AA1480" s="23"/>
      <c r="AG1480" s="23"/>
      <c r="AH1480" s="23"/>
      <c r="AK1480" s="23"/>
    </row>
    <row r="1481" spans="14:37" x14ac:dyDescent="0.2">
      <c r="N1481" s="23"/>
      <c r="O1481" s="23"/>
      <c r="P1481" s="23"/>
      <c r="Q1481" s="23"/>
      <c r="R1481" s="23"/>
      <c r="S1481" s="23"/>
      <c r="T1481" s="23"/>
      <c r="U1481" s="23"/>
      <c r="V1481" s="23"/>
      <c r="W1481" s="23"/>
      <c r="X1481" s="23"/>
      <c r="Y1481" s="23"/>
      <c r="Z1481" s="23"/>
      <c r="AA1481" s="23"/>
      <c r="AG1481" s="23"/>
      <c r="AH1481" s="23"/>
      <c r="AK1481" s="23"/>
    </row>
    <row r="1482" spans="14:37" x14ac:dyDescent="0.2">
      <c r="N1482" s="23"/>
      <c r="O1482" s="23"/>
      <c r="P1482" s="23"/>
      <c r="Q1482" s="23"/>
      <c r="R1482" s="23"/>
      <c r="S1482" s="23"/>
      <c r="T1482" s="23"/>
      <c r="U1482" s="23"/>
      <c r="V1482" s="23"/>
      <c r="W1482" s="23"/>
      <c r="X1482" s="23"/>
      <c r="Y1482" s="23"/>
      <c r="Z1482" s="23"/>
      <c r="AA1482" s="23"/>
      <c r="AG1482" s="23"/>
      <c r="AH1482" s="23"/>
      <c r="AK1482" s="23"/>
    </row>
    <row r="1483" spans="14:37" x14ac:dyDescent="0.2">
      <c r="N1483" s="23"/>
      <c r="O1483" s="23"/>
      <c r="P1483" s="23"/>
      <c r="Q1483" s="23"/>
      <c r="R1483" s="23"/>
      <c r="S1483" s="23"/>
      <c r="T1483" s="23"/>
      <c r="U1483" s="23"/>
      <c r="V1483" s="23"/>
      <c r="W1483" s="23"/>
      <c r="X1483" s="23"/>
      <c r="Y1483" s="23"/>
      <c r="Z1483" s="23"/>
      <c r="AA1483" s="23"/>
      <c r="AG1483" s="23"/>
      <c r="AH1483" s="23"/>
      <c r="AK1483" s="23"/>
    </row>
    <row r="1484" spans="14:37" x14ac:dyDescent="0.2">
      <c r="N1484" s="23"/>
      <c r="O1484" s="23"/>
      <c r="P1484" s="23"/>
      <c r="Q1484" s="23"/>
      <c r="R1484" s="23"/>
      <c r="S1484" s="23"/>
      <c r="T1484" s="23"/>
      <c r="U1484" s="23"/>
      <c r="V1484" s="23"/>
      <c r="W1484" s="23"/>
      <c r="X1484" s="23"/>
      <c r="Y1484" s="23"/>
      <c r="Z1484" s="23"/>
      <c r="AA1484" s="23"/>
      <c r="AG1484" s="23"/>
      <c r="AH1484" s="23"/>
      <c r="AK1484" s="23"/>
    </row>
    <row r="1485" spans="14:37" x14ac:dyDescent="0.2">
      <c r="N1485" s="23"/>
      <c r="O1485" s="23"/>
      <c r="P1485" s="23"/>
      <c r="Q1485" s="23"/>
      <c r="R1485" s="23"/>
      <c r="S1485" s="23"/>
      <c r="T1485" s="23"/>
      <c r="U1485" s="23"/>
      <c r="V1485" s="23"/>
      <c r="W1485" s="23"/>
      <c r="X1485" s="23"/>
      <c r="Y1485" s="23"/>
      <c r="Z1485" s="23"/>
      <c r="AA1485" s="23"/>
      <c r="AG1485" s="23"/>
      <c r="AH1485" s="23"/>
      <c r="AK1485" s="23"/>
    </row>
    <row r="1486" spans="14:37" x14ac:dyDescent="0.2">
      <c r="N1486" s="23"/>
      <c r="O1486" s="23"/>
      <c r="P1486" s="23"/>
      <c r="Q1486" s="23"/>
      <c r="R1486" s="23"/>
      <c r="S1486" s="23"/>
      <c r="T1486" s="23"/>
      <c r="U1486" s="23"/>
      <c r="V1486" s="23"/>
      <c r="W1486" s="23"/>
      <c r="X1486" s="23"/>
      <c r="Y1486" s="23"/>
      <c r="Z1486" s="23"/>
      <c r="AA1486" s="23"/>
      <c r="AG1486" s="23"/>
      <c r="AH1486" s="23"/>
      <c r="AK1486" s="23"/>
    </row>
    <row r="1487" spans="14:37" x14ac:dyDescent="0.2">
      <c r="N1487" s="23"/>
      <c r="O1487" s="23"/>
      <c r="P1487" s="23"/>
      <c r="Q1487" s="23"/>
      <c r="R1487" s="23"/>
      <c r="S1487" s="23"/>
      <c r="T1487" s="23"/>
      <c r="U1487" s="23"/>
      <c r="V1487" s="23"/>
      <c r="W1487" s="23"/>
      <c r="X1487" s="23"/>
      <c r="Y1487" s="23"/>
      <c r="Z1487" s="23"/>
      <c r="AA1487" s="23"/>
      <c r="AG1487" s="23"/>
      <c r="AH1487" s="23"/>
      <c r="AK1487" s="23"/>
    </row>
    <row r="1488" spans="14:37" x14ac:dyDescent="0.2">
      <c r="N1488" s="23"/>
      <c r="O1488" s="23"/>
      <c r="P1488" s="23"/>
      <c r="Q1488" s="23"/>
      <c r="R1488" s="23"/>
      <c r="S1488" s="23"/>
      <c r="T1488" s="23"/>
      <c r="U1488" s="23"/>
      <c r="V1488" s="23"/>
      <c r="W1488" s="23"/>
      <c r="X1488" s="23"/>
      <c r="Y1488" s="23"/>
      <c r="Z1488" s="23"/>
      <c r="AA1488" s="23"/>
      <c r="AG1488" s="23"/>
      <c r="AH1488" s="23"/>
      <c r="AK1488" s="23"/>
    </row>
    <row r="1489" spans="14:37" x14ac:dyDescent="0.2">
      <c r="N1489" s="23"/>
      <c r="O1489" s="23"/>
      <c r="P1489" s="23"/>
      <c r="Q1489" s="23"/>
      <c r="R1489" s="23"/>
      <c r="S1489" s="23"/>
      <c r="T1489" s="23"/>
      <c r="U1489" s="23"/>
      <c r="V1489" s="23"/>
      <c r="W1489" s="23"/>
      <c r="X1489" s="23"/>
      <c r="Y1489" s="23"/>
      <c r="Z1489" s="23"/>
      <c r="AA1489" s="23"/>
      <c r="AG1489" s="23"/>
      <c r="AH1489" s="23"/>
      <c r="AK1489" s="23"/>
    </row>
    <row r="1490" spans="14:37" x14ac:dyDescent="0.2">
      <c r="N1490" s="23"/>
      <c r="O1490" s="23"/>
      <c r="P1490" s="23"/>
      <c r="Q1490" s="23"/>
      <c r="R1490" s="23"/>
      <c r="S1490" s="23"/>
      <c r="T1490" s="23"/>
      <c r="U1490" s="23"/>
      <c r="V1490" s="23"/>
      <c r="W1490" s="23"/>
      <c r="X1490" s="23"/>
      <c r="Y1490" s="23"/>
      <c r="Z1490" s="23"/>
      <c r="AA1490" s="23"/>
      <c r="AG1490" s="23"/>
      <c r="AH1490" s="23"/>
      <c r="AK1490" s="23"/>
    </row>
    <row r="1491" spans="14:37" x14ac:dyDescent="0.2">
      <c r="N1491" s="23"/>
      <c r="O1491" s="23"/>
      <c r="P1491" s="23"/>
      <c r="Q1491" s="23"/>
      <c r="R1491" s="23"/>
      <c r="S1491" s="23"/>
      <c r="T1491" s="23"/>
      <c r="U1491" s="23"/>
      <c r="V1491" s="23"/>
      <c r="W1491" s="23"/>
      <c r="X1491" s="23"/>
      <c r="Y1491" s="23"/>
      <c r="Z1491" s="23"/>
      <c r="AA1491" s="23"/>
      <c r="AG1491" s="23"/>
      <c r="AH1491" s="23"/>
      <c r="AK1491" s="23"/>
    </row>
    <row r="1492" spans="14:37" x14ac:dyDescent="0.2">
      <c r="N1492" s="23"/>
      <c r="O1492" s="23"/>
      <c r="P1492" s="23"/>
      <c r="Q1492" s="23"/>
      <c r="R1492" s="23"/>
      <c r="S1492" s="23"/>
      <c r="T1492" s="23"/>
      <c r="U1492" s="23"/>
      <c r="V1492" s="23"/>
      <c r="W1492" s="23"/>
      <c r="X1492" s="23"/>
      <c r="Y1492" s="23"/>
      <c r="Z1492" s="23"/>
      <c r="AA1492" s="23"/>
      <c r="AG1492" s="23"/>
      <c r="AH1492" s="23"/>
      <c r="AK1492" s="23"/>
    </row>
    <row r="1493" spans="14:37" x14ac:dyDescent="0.2">
      <c r="N1493" s="23"/>
      <c r="O1493" s="23"/>
      <c r="P1493" s="23"/>
      <c r="Q1493" s="23"/>
      <c r="R1493" s="23"/>
      <c r="S1493" s="23"/>
      <c r="T1493" s="23"/>
      <c r="U1493" s="23"/>
      <c r="V1493" s="23"/>
      <c r="W1493" s="23"/>
      <c r="X1493" s="23"/>
      <c r="Y1493" s="23"/>
      <c r="Z1493" s="23"/>
      <c r="AA1493" s="23"/>
      <c r="AG1493" s="23"/>
      <c r="AH1493" s="23"/>
      <c r="AK1493" s="23"/>
    </row>
    <row r="1494" spans="14:37" x14ac:dyDescent="0.2">
      <c r="N1494" s="23"/>
      <c r="O1494" s="23"/>
      <c r="P1494" s="23"/>
      <c r="Q1494" s="23"/>
      <c r="R1494" s="23"/>
      <c r="S1494" s="23"/>
      <c r="T1494" s="23"/>
      <c r="U1494" s="23"/>
      <c r="V1494" s="23"/>
      <c r="W1494" s="23"/>
      <c r="X1494" s="23"/>
      <c r="Y1494" s="23"/>
      <c r="Z1494" s="23"/>
      <c r="AA1494" s="23"/>
      <c r="AG1494" s="23"/>
      <c r="AH1494" s="23"/>
      <c r="AK1494" s="23"/>
    </row>
    <row r="1495" spans="14:37" x14ac:dyDescent="0.2">
      <c r="N1495" s="23"/>
      <c r="O1495" s="23"/>
      <c r="P1495" s="23"/>
      <c r="Q1495" s="23"/>
      <c r="R1495" s="23"/>
      <c r="S1495" s="23"/>
      <c r="T1495" s="23"/>
      <c r="U1495" s="23"/>
      <c r="V1495" s="23"/>
      <c r="W1495" s="23"/>
      <c r="X1495" s="23"/>
      <c r="Y1495" s="23"/>
      <c r="Z1495" s="23"/>
      <c r="AA1495" s="23"/>
      <c r="AG1495" s="23"/>
      <c r="AH1495" s="23"/>
      <c r="AK1495" s="23"/>
    </row>
    <row r="1496" spans="14:37" x14ac:dyDescent="0.2">
      <c r="N1496" s="23"/>
      <c r="O1496" s="23"/>
      <c r="P1496" s="23"/>
      <c r="Q1496" s="23"/>
      <c r="R1496" s="23"/>
      <c r="S1496" s="23"/>
      <c r="T1496" s="23"/>
      <c r="U1496" s="23"/>
      <c r="V1496" s="23"/>
      <c r="W1496" s="23"/>
      <c r="X1496" s="23"/>
      <c r="Y1496" s="23"/>
      <c r="Z1496" s="23"/>
      <c r="AA1496" s="23"/>
      <c r="AG1496" s="23"/>
      <c r="AH1496" s="23"/>
      <c r="AK1496" s="23"/>
    </row>
    <row r="1497" spans="14:37" x14ac:dyDescent="0.2">
      <c r="N1497" s="23"/>
      <c r="O1497" s="23"/>
      <c r="P1497" s="23"/>
      <c r="Q1497" s="23"/>
      <c r="R1497" s="23"/>
      <c r="S1497" s="23"/>
      <c r="T1497" s="23"/>
      <c r="U1497" s="23"/>
      <c r="V1497" s="23"/>
      <c r="W1497" s="23"/>
      <c r="X1497" s="23"/>
      <c r="Y1497" s="23"/>
      <c r="Z1497" s="23"/>
      <c r="AA1497" s="23"/>
      <c r="AG1497" s="23"/>
      <c r="AH1497" s="23"/>
      <c r="AK1497" s="23"/>
    </row>
    <row r="1498" spans="14:37" x14ac:dyDescent="0.2">
      <c r="N1498" s="23"/>
      <c r="O1498" s="23"/>
      <c r="P1498" s="23"/>
      <c r="Q1498" s="23"/>
      <c r="R1498" s="23"/>
      <c r="S1498" s="23"/>
      <c r="T1498" s="23"/>
      <c r="U1498" s="23"/>
      <c r="V1498" s="23"/>
      <c r="W1498" s="23"/>
      <c r="X1498" s="23"/>
      <c r="Y1498" s="23"/>
      <c r="Z1498" s="23"/>
      <c r="AA1498" s="23"/>
      <c r="AG1498" s="23"/>
      <c r="AH1498" s="23"/>
      <c r="AK1498" s="23"/>
    </row>
    <row r="1499" spans="14:37" x14ac:dyDescent="0.2">
      <c r="N1499" s="23"/>
      <c r="O1499" s="23"/>
      <c r="P1499" s="23"/>
      <c r="Q1499" s="23"/>
      <c r="R1499" s="23"/>
      <c r="S1499" s="23"/>
      <c r="T1499" s="23"/>
      <c r="U1499" s="23"/>
      <c r="V1499" s="23"/>
      <c r="W1499" s="23"/>
      <c r="X1499" s="23"/>
      <c r="Y1499" s="23"/>
      <c r="Z1499" s="23"/>
      <c r="AA1499" s="23"/>
      <c r="AG1499" s="23"/>
      <c r="AH1499" s="23"/>
      <c r="AK1499" s="23"/>
    </row>
    <row r="1500" spans="14:37" x14ac:dyDescent="0.2">
      <c r="N1500" s="23"/>
      <c r="O1500" s="23"/>
      <c r="P1500" s="23"/>
      <c r="Q1500" s="23"/>
      <c r="R1500" s="23"/>
      <c r="S1500" s="23"/>
      <c r="T1500" s="23"/>
      <c r="U1500" s="23"/>
      <c r="V1500" s="23"/>
      <c r="W1500" s="23"/>
      <c r="X1500" s="23"/>
      <c r="Y1500" s="23"/>
      <c r="Z1500" s="23"/>
      <c r="AA1500" s="23"/>
      <c r="AG1500" s="23"/>
      <c r="AH1500" s="23"/>
      <c r="AK1500" s="23"/>
    </row>
    <row r="1501" spans="14:37" x14ac:dyDescent="0.2">
      <c r="N1501" s="23"/>
      <c r="O1501" s="23"/>
      <c r="P1501" s="23"/>
      <c r="Q1501" s="23"/>
      <c r="R1501" s="23"/>
      <c r="S1501" s="23"/>
      <c r="T1501" s="23"/>
      <c r="U1501" s="23"/>
      <c r="V1501" s="23"/>
      <c r="W1501" s="23"/>
      <c r="X1501" s="23"/>
      <c r="Y1501" s="23"/>
      <c r="Z1501" s="23"/>
      <c r="AA1501" s="23"/>
      <c r="AG1501" s="23"/>
      <c r="AH1501" s="23"/>
      <c r="AK1501" s="23"/>
    </row>
    <row r="1502" spans="14:37" x14ac:dyDescent="0.2">
      <c r="N1502" s="23"/>
      <c r="O1502" s="23"/>
      <c r="P1502" s="23"/>
      <c r="Q1502" s="23"/>
      <c r="R1502" s="23"/>
      <c r="S1502" s="23"/>
      <c r="T1502" s="23"/>
      <c r="U1502" s="23"/>
      <c r="V1502" s="23"/>
      <c r="W1502" s="23"/>
      <c r="X1502" s="23"/>
      <c r="Y1502" s="23"/>
      <c r="Z1502" s="23"/>
      <c r="AA1502" s="23"/>
      <c r="AG1502" s="23"/>
      <c r="AH1502" s="23"/>
      <c r="AK1502" s="23"/>
    </row>
    <row r="1503" spans="14:37" x14ac:dyDescent="0.2">
      <c r="N1503" s="23"/>
      <c r="O1503" s="23"/>
      <c r="P1503" s="23"/>
      <c r="Q1503" s="23"/>
      <c r="R1503" s="23"/>
      <c r="S1503" s="23"/>
      <c r="T1503" s="23"/>
      <c r="U1503" s="23"/>
      <c r="V1503" s="23"/>
      <c r="W1503" s="23"/>
      <c r="X1503" s="23"/>
      <c r="Y1503" s="23"/>
      <c r="Z1503" s="23"/>
      <c r="AA1503" s="23"/>
      <c r="AG1503" s="23"/>
      <c r="AH1503" s="23"/>
      <c r="AK1503" s="23"/>
    </row>
    <row r="1504" spans="14:37" x14ac:dyDescent="0.2">
      <c r="N1504" s="23"/>
      <c r="O1504" s="23"/>
      <c r="P1504" s="23"/>
      <c r="Q1504" s="23"/>
      <c r="R1504" s="23"/>
      <c r="S1504" s="23"/>
      <c r="T1504" s="23"/>
      <c r="U1504" s="23"/>
      <c r="V1504" s="23"/>
      <c r="W1504" s="23"/>
      <c r="X1504" s="23"/>
      <c r="Y1504" s="23"/>
      <c r="Z1504" s="23"/>
      <c r="AA1504" s="23"/>
      <c r="AG1504" s="23"/>
      <c r="AH1504" s="23"/>
      <c r="AK1504" s="23"/>
    </row>
    <row r="1505" spans="14:37" x14ac:dyDescent="0.2">
      <c r="N1505" s="23"/>
      <c r="O1505" s="23"/>
      <c r="P1505" s="23"/>
      <c r="Q1505" s="23"/>
      <c r="R1505" s="23"/>
      <c r="S1505" s="23"/>
      <c r="T1505" s="23"/>
      <c r="U1505" s="23"/>
      <c r="V1505" s="23"/>
      <c r="W1505" s="23"/>
      <c r="X1505" s="23"/>
      <c r="Y1505" s="23"/>
      <c r="Z1505" s="23"/>
      <c r="AA1505" s="23"/>
      <c r="AG1505" s="23"/>
      <c r="AH1505" s="23"/>
      <c r="AK1505" s="23"/>
    </row>
    <row r="1506" spans="14:37" x14ac:dyDescent="0.2">
      <c r="N1506" s="23"/>
      <c r="O1506" s="23"/>
      <c r="P1506" s="23"/>
      <c r="Q1506" s="23"/>
      <c r="R1506" s="23"/>
      <c r="S1506" s="23"/>
      <c r="T1506" s="23"/>
      <c r="U1506" s="23"/>
      <c r="V1506" s="23"/>
      <c r="W1506" s="23"/>
      <c r="X1506" s="23"/>
      <c r="Y1506" s="23"/>
      <c r="Z1506" s="23"/>
      <c r="AA1506" s="23"/>
      <c r="AG1506" s="23"/>
      <c r="AH1506" s="23"/>
      <c r="AK1506" s="23"/>
    </row>
    <row r="1507" spans="14:37" x14ac:dyDescent="0.2">
      <c r="N1507" s="23"/>
      <c r="O1507" s="23"/>
      <c r="P1507" s="23"/>
      <c r="Q1507" s="23"/>
      <c r="R1507" s="23"/>
      <c r="S1507" s="23"/>
      <c r="T1507" s="23"/>
      <c r="U1507" s="23"/>
      <c r="V1507" s="23"/>
      <c r="W1507" s="23"/>
      <c r="X1507" s="23"/>
      <c r="Y1507" s="23"/>
      <c r="Z1507" s="23"/>
      <c r="AA1507" s="23"/>
      <c r="AG1507" s="23"/>
      <c r="AH1507" s="23"/>
      <c r="AK1507" s="23"/>
    </row>
    <row r="1508" spans="14:37" x14ac:dyDescent="0.2">
      <c r="N1508" s="23"/>
      <c r="O1508" s="23"/>
      <c r="P1508" s="23"/>
      <c r="Q1508" s="23"/>
      <c r="R1508" s="23"/>
      <c r="S1508" s="23"/>
      <c r="T1508" s="23"/>
      <c r="U1508" s="23"/>
      <c r="V1508" s="23"/>
      <c r="W1508" s="23"/>
      <c r="X1508" s="23"/>
      <c r="Y1508" s="23"/>
      <c r="Z1508" s="23"/>
      <c r="AA1508" s="23"/>
      <c r="AG1508" s="23"/>
      <c r="AH1508" s="23"/>
      <c r="AK1508" s="23"/>
    </row>
    <row r="1509" spans="14:37" x14ac:dyDescent="0.2">
      <c r="N1509" s="23"/>
      <c r="O1509" s="23"/>
      <c r="P1509" s="23"/>
      <c r="Q1509" s="23"/>
      <c r="R1509" s="23"/>
      <c r="S1509" s="23"/>
      <c r="T1509" s="23"/>
      <c r="U1509" s="23"/>
      <c r="V1509" s="23"/>
      <c r="W1509" s="23"/>
      <c r="X1509" s="23"/>
      <c r="Y1509" s="23"/>
      <c r="Z1509" s="23"/>
      <c r="AA1509" s="23"/>
      <c r="AG1509" s="23"/>
      <c r="AH1509" s="23"/>
      <c r="AK1509" s="23"/>
    </row>
    <row r="1510" spans="14:37" x14ac:dyDescent="0.2">
      <c r="N1510" s="23"/>
      <c r="O1510" s="23"/>
      <c r="P1510" s="23"/>
      <c r="Q1510" s="23"/>
      <c r="R1510" s="23"/>
      <c r="S1510" s="23"/>
      <c r="T1510" s="23"/>
      <c r="U1510" s="23"/>
      <c r="V1510" s="23"/>
      <c r="W1510" s="23"/>
      <c r="X1510" s="23"/>
      <c r="Y1510" s="23"/>
      <c r="Z1510" s="23"/>
      <c r="AA1510" s="23"/>
      <c r="AG1510" s="23"/>
      <c r="AH1510" s="23"/>
      <c r="AK1510" s="23"/>
    </row>
    <row r="1511" spans="14:37" x14ac:dyDescent="0.2">
      <c r="N1511" s="23"/>
      <c r="O1511" s="23"/>
      <c r="P1511" s="23"/>
      <c r="Q1511" s="23"/>
      <c r="R1511" s="23"/>
      <c r="S1511" s="23"/>
      <c r="T1511" s="23"/>
      <c r="U1511" s="23"/>
      <c r="V1511" s="23"/>
      <c r="W1511" s="23"/>
      <c r="X1511" s="23"/>
      <c r="Y1511" s="23"/>
      <c r="Z1511" s="23"/>
      <c r="AA1511" s="23"/>
      <c r="AG1511" s="23"/>
      <c r="AH1511" s="23"/>
      <c r="AK1511" s="23"/>
    </row>
    <row r="1512" spans="14:37" x14ac:dyDescent="0.2">
      <c r="N1512" s="23"/>
      <c r="O1512" s="23"/>
      <c r="P1512" s="23"/>
      <c r="Q1512" s="23"/>
      <c r="R1512" s="23"/>
      <c r="S1512" s="23"/>
      <c r="T1512" s="23"/>
      <c r="U1512" s="23"/>
      <c r="V1512" s="23"/>
      <c r="W1512" s="23"/>
      <c r="X1512" s="23"/>
      <c r="Y1512" s="23"/>
      <c r="Z1512" s="23"/>
      <c r="AA1512" s="23"/>
      <c r="AG1512" s="23"/>
      <c r="AH1512" s="23"/>
      <c r="AK1512" s="23"/>
    </row>
    <row r="1513" spans="14:37" x14ac:dyDescent="0.2">
      <c r="N1513" s="23"/>
      <c r="O1513" s="23"/>
      <c r="P1513" s="23"/>
      <c r="Q1513" s="23"/>
      <c r="R1513" s="23"/>
      <c r="S1513" s="23"/>
      <c r="T1513" s="23"/>
      <c r="U1513" s="23"/>
      <c r="V1513" s="23"/>
      <c r="W1513" s="23"/>
      <c r="X1513" s="23"/>
      <c r="Y1513" s="23"/>
      <c r="Z1513" s="23"/>
      <c r="AA1513" s="23"/>
      <c r="AG1513" s="23"/>
      <c r="AH1513" s="23"/>
      <c r="AK1513" s="23"/>
    </row>
    <row r="1514" spans="14:37" x14ac:dyDescent="0.2">
      <c r="N1514" s="23"/>
      <c r="O1514" s="23"/>
      <c r="P1514" s="23"/>
      <c r="Q1514" s="23"/>
      <c r="R1514" s="23"/>
      <c r="S1514" s="23"/>
      <c r="T1514" s="23"/>
      <c r="U1514" s="23"/>
      <c r="V1514" s="23"/>
      <c r="W1514" s="23"/>
      <c r="X1514" s="23"/>
      <c r="Y1514" s="23"/>
      <c r="Z1514" s="23"/>
      <c r="AA1514" s="23"/>
      <c r="AG1514" s="23"/>
      <c r="AH1514" s="23"/>
      <c r="AK1514" s="23"/>
    </row>
    <row r="1515" spans="14:37" x14ac:dyDescent="0.2">
      <c r="N1515" s="23"/>
      <c r="O1515" s="23"/>
      <c r="P1515" s="23"/>
      <c r="Q1515" s="23"/>
      <c r="R1515" s="23"/>
      <c r="S1515" s="23"/>
      <c r="T1515" s="23"/>
      <c r="U1515" s="23"/>
      <c r="V1515" s="23"/>
      <c r="W1515" s="23"/>
      <c r="X1515" s="23"/>
      <c r="Y1515" s="23"/>
      <c r="Z1515" s="23"/>
      <c r="AA1515" s="23"/>
      <c r="AG1515" s="23"/>
      <c r="AH1515" s="23"/>
      <c r="AK1515" s="23"/>
    </row>
    <row r="1516" spans="14:37" x14ac:dyDescent="0.2">
      <c r="N1516" s="23"/>
      <c r="O1516" s="23"/>
      <c r="P1516" s="23"/>
      <c r="Q1516" s="23"/>
      <c r="R1516" s="23"/>
      <c r="S1516" s="23"/>
      <c r="T1516" s="23"/>
      <c r="U1516" s="23"/>
      <c r="V1516" s="23"/>
      <c r="W1516" s="23"/>
      <c r="X1516" s="23"/>
      <c r="Y1516" s="23"/>
      <c r="Z1516" s="23"/>
      <c r="AA1516" s="23"/>
      <c r="AG1516" s="23"/>
      <c r="AH1516" s="23"/>
      <c r="AK1516" s="23"/>
    </row>
    <row r="1517" spans="14:37" x14ac:dyDescent="0.2">
      <c r="N1517" s="23"/>
      <c r="O1517" s="23"/>
      <c r="P1517" s="23"/>
      <c r="Q1517" s="23"/>
      <c r="R1517" s="23"/>
      <c r="S1517" s="23"/>
      <c r="T1517" s="23"/>
      <c r="U1517" s="23"/>
      <c r="V1517" s="23"/>
      <c r="W1517" s="23"/>
      <c r="X1517" s="23"/>
      <c r="Y1517" s="23"/>
      <c r="Z1517" s="23"/>
      <c r="AA1517" s="23"/>
      <c r="AG1517" s="23"/>
      <c r="AH1517" s="23"/>
      <c r="AK1517" s="23"/>
    </row>
    <row r="1518" spans="14:37" x14ac:dyDescent="0.2">
      <c r="N1518" s="23"/>
      <c r="O1518" s="23"/>
      <c r="P1518" s="23"/>
      <c r="Q1518" s="23"/>
      <c r="R1518" s="23"/>
      <c r="S1518" s="23"/>
      <c r="T1518" s="23"/>
      <c r="U1518" s="23"/>
      <c r="V1518" s="23"/>
      <c r="W1518" s="23"/>
      <c r="X1518" s="23"/>
      <c r="Y1518" s="23"/>
      <c r="Z1518" s="23"/>
      <c r="AA1518" s="23"/>
      <c r="AG1518" s="23"/>
      <c r="AH1518" s="23"/>
      <c r="AK1518" s="23"/>
    </row>
    <row r="1519" spans="14:37" x14ac:dyDescent="0.2">
      <c r="N1519" s="23"/>
      <c r="O1519" s="23"/>
      <c r="P1519" s="23"/>
      <c r="Q1519" s="23"/>
      <c r="R1519" s="23"/>
      <c r="S1519" s="23"/>
      <c r="T1519" s="23"/>
      <c r="U1519" s="23"/>
      <c r="V1519" s="23"/>
      <c r="W1519" s="23"/>
      <c r="X1519" s="23"/>
      <c r="Y1519" s="23"/>
      <c r="Z1519" s="23"/>
      <c r="AA1519" s="23"/>
      <c r="AG1519" s="23"/>
      <c r="AH1519" s="23"/>
      <c r="AK1519" s="23"/>
    </row>
    <row r="1520" spans="14:37" x14ac:dyDescent="0.2">
      <c r="N1520" s="23"/>
      <c r="O1520" s="23"/>
      <c r="P1520" s="23"/>
      <c r="Q1520" s="23"/>
      <c r="R1520" s="23"/>
      <c r="S1520" s="23"/>
      <c r="T1520" s="23"/>
      <c r="U1520" s="23"/>
      <c r="V1520" s="23"/>
      <c r="W1520" s="23"/>
      <c r="X1520" s="23"/>
      <c r="Y1520" s="23"/>
      <c r="Z1520" s="23"/>
      <c r="AA1520" s="23"/>
      <c r="AG1520" s="23"/>
      <c r="AH1520" s="23"/>
      <c r="AK1520" s="23"/>
    </row>
    <row r="1521" spans="14:37" x14ac:dyDescent="0.2">
      <c r="N1521" s="23"/>
      <c r="O1521" s="23"/>
      <c r="P1521" s="23"/>
      <c r="Q1521" s="23"/>
      <c r="R1521" s="23"/>
      <c r="S1521" s="23"/>
      <c r="T1521" s="23"/>
      <c r="U1521" s="23"/>
      <c r="V1521" s="23"/>
      <c r="W1521" s="23"/>
      <c r="X1521" s="23"/>
      <c r="Y1521" s="23"/>
      <c r="Z1521" s="23"/>
      <c r="AA1521" s="23"/>
      <c r="AG1521" s="23"/>
      <c r="AH1521" s="23"/>
      <c r="AK1521" s="23"/>
    </row>
    <row r="1522" spans="14:37" x14ac:dyDescent="0.2">
      <c r="N1522" s="23"/>
      <c r="O1522" s="23"/>
      <c r="P1522" s="23"/>
      <c r="Q1522" s="23"/>
      <c r="R1522" s="23"/>
      <c r="S1522" s="23"/>
      <c r="T1522" s="23"/>
      <c r="U1522" s="23"/>
      <c r="V1522" s="23"/>
      <c r="W1522" s="23"/>
      <c r="X1522" s="23"/>
      <c r="Y1522" s="23"/>
      <c r="Z1522" s="23"/>
      <c r="AA1522" s="23"/>
      <c r="AG1522" s="23"/>
      <c r="AH1522" s="23"/>
      <c r="AK1522" s="23"/>
    </row>
    <row r="1523" spans="14:37" x14ac:dyDescent="0.2">
      <c r="N1523" s="23"/>
      <c r="O1523" s="23"/>
      <c r="P1523" s="23"/>
      <c r="Q1523" s="23"/>
      <c r="R1523" s="23"/>
      <c r="S1523" s="23"/>
      <c r="T1523" s="23"/>
      <c r="U1523" s="23"/>
      <c r="V1523" s="23"/>
      <c r="W1523" s="23"/>
      <c r="X1523" s="23"/>
      <c r="Y1523" s="23"/>
      <c r="Z1523" s="23"/>
      <c r="AA1523" s="23"/>
      <c r="AG1523" s="23"/>
      <c r="AH1523" s="23"/>
      <c r="AK1523" s="23"/>
    </row>
    <row r="1524" spans="14:37" x14ac:dyDescent="0.2">
      <c r="N1524" s="23"/>
      <c r="O1524" s="23"/>
      <c r="P1524" s="23"/>
      <c r="Q1524" s="23"/>
      <c r="R1524" s="23"/>
      <c r="S1524" s="23"/>
      <c r="T1524" s="23"/>
      <c r="U1524" s="23"/>
      <c r="V1524" s="23"/>
      <c r="W1524" s="23"/>
      <c r="X1524" s="23"/>
      <c r="Y1524" s="23"/>
      <c r="Z1524" s="23"/>
      <c r="AA1524" s="23"/>
      <c r="AG1524" s="23"/>
      <c r="AH1524" s="23"/>
      <c r="AK1524" s="23"/>
    </row>
    <row r="1525" spans="14:37" x14ac:dyDescent="0.2">
      <c r="N1525" s="23"/>
      <c r="O1525" s="23"/>
      <c r="P1525" s="23"/>
      <c r="Q1525" s="23"/>
      <c r="R1525" s="23"/>
      <c r="S1525" s="23"/>
      <c r="T1525" s="23"/>
      <c r="U1525" s="23"/>
      <c r="V1525" s="23"/>
      <c r="W1525" s="23"/>
      <c r="X1525" s="23"/>
      <c r="Y1525" s="23"/>
      <c r="Z1525" s="23"/>
      <c r="AA1525" s="23"/>
      <c r="AG1525" s="23"/>
      <c r="AH1525" s="23"/>
      <c r="AK1525" s="23"/>
    </row>
    <row r="1526" spans="14:37" x14ac:dyDescent="0.2">
      <c r="N1526" s="23"/>
      <c r="O1526" s="23"/>
      <c r="P1526" s="23"/>
      <c r="Q1526" s="23"/>
      <c r="R1526" s="23"/>
      <c r="S1526" s="23"/>
      <c r="T1526" s="23"/>
      <c r="U1526" s="23"/>
      <c r="V1526" s="23"/>
      <c r="W1526" s="23"/>
      <c r="X1526" s="23"/>
      <c r="Y1526" s="23"/>
      <c r="Z1526" s="23"/>
      <c r="AA1526" s="23"/>
      <c r="AG1526" s="23"/>
      <c r="AH1526" s="23"/>
      <c r="AK1526" s="23"/>
    </row>
    <row r="1527" spans="14:37" x14ac:dyDescent="0.2">
      <c r="N1527" s="23"/>
      <c r="O1527" s="23"/>
      <c r="P1527" s="23"/>
      <c r="Q1527" s="23"/>
      <c r="R1527" s="23"/>
      <c r="S1527" s="23"/>
      <c r="T1527" s="23"/>
      <c r="U1527" s="23"/>
      <c r="V1527" s="23"/>
      <c r="W1527" s="23"/>
      <c r="X1527" s="23"/>
      <c r="Y1527" s="23"/>
      <c r="Z1527" s="23"/>
      <c r="AA1527" s="23"/>
      <c r="AG1527" s="23"/>
      <c r="AH1527" s="23"/>
      <c r="AK1527" s="23"/>
    </row>
    <row r="1528" spans="14:37" x14ac:dyDescent="0.2">
      <c r="N1528" s="23"/>
      <c r="O1528" s="23"/>
      <c r="P1528" s="23"/>
      <c r="Q1528" s="23"/>
      <c r="R1528" s="23"/>
      <c r="S1528" s="23"/>
      <c r="T1528" s="23"/>
      <c r="U1528" s="23"/>
      <c r="V1528" s="23"/>
      <c r="W1528" s="23"/>
      <c r="X1528" s="23"/>
      <c r="Y1528" s="23"/>
      <c r="Z1528" s="23"/>
      <c r="AA1528" s="23"/>
      <c r="AG1528" s="23"/>
      <c r="AH1528" s="23"/>
      <c r="AK1528" s="23"/>
    </row>
    <row r="1529" spans="14:37" x14ac:dyDescent="0.2">
      <c r="N1529" s="23"/>
      <c r="O1529" s="23"/>
      <c r="P1529" s="23"/>
      <c r="Q1529" s="23"/>
      <c r="R1529" s="23"/>
      <c r="S1529" s="23"/>
      <c r="T1529" s="23"/>
      <c r="U1529" s="23"/>
      <c r="V1529" s="23"/>
      <c r="W1529" s="23"/>
      <c r="X1529" s="23"/>
      <c r="Y1529" s="23"/>
      <c r="Z1529" s="23"/>
      <c r="AA1529" s="23"/>
      <c r="AG1529" s="23"/>
      <c r="AH1529" s="23"/>
      <c r="AK1529" s="23"/>
    </row>
    <row r="1530" spans="14:37" x14ac:dyDescent="0.2">
      <c r="N1530" s="23"/>
      <c r="O1530" s="23"/>
      <c r="P1530" s="23"/>
      <c r="Q1530" s="23"/>
      <c r="R1530" s="23"/>
      <c r="S1530" s="23"/>
      <c r="T1530" s="23"/>
      <c r="U1530" s="23"/>
      <c r="V1530" s="23"/>
      <c r="W1530" s="23"/>
      <c r="X1530" s="23"/>
      <c r="Y1530" s="23"/>
      <c r="Z1530" s="23"/>
      <c r="AA1530" s="23"/>
      <c r="AG1530" s="23"/>
      <c r="AH1530" s="23"/>
      <c r="AK1530" s="23"/>
    </row>
    <row r="1531" spans="14:37" x14ac:dyDescent="0.2">
      <c r="N1531" s="23"/>
      <c r="O1531" s="23"/>
      <c r="P1531" s="23"/>
      <c r="Q1531" s="23"/>
      <c r="R1531" s="23"/>
      <c r="S1531" s="23"/>
      <c r="T1531" s="23"/>
      <c r="U1531" s="23"/>
      <c r="V1531" s="23"/>
      <c r="W1531" s="23"/>
      <c r="X1531" s="23"/>
      <c r="Y1531" s="23"/>
      <c r="Z1531" s="23"/>
      <c r="AA1531" s="23"/>
      <c r="AG1531" s="23"/>
      <c r="AH1531" s="23"/>
      <c r="AK1531" s="23"/>
    </row>
    <row r="1532" spans="14:37" x14ac:dyDescent="0.2">
      <c r="N1532" s="23"/>
      <c r="O1532" s="23"/>
      <c r="P1532" s="23"/>
      <c r="Q1532" s="23"/>
      <c r="R1532" s="23"/>
      <c r="S1532" s="23"/>
      <c r="T1532" s="23"/>
      <c r="U1532" s="23"/>
      <c r="V1532" s="23"/>
      <c r="W1532" s="23"/>
      <c r="X1532" s="23"/>
      <c r="Y1532" s="23"/>
      <c r="Z1532" s="23"/>
      <c r="AA1532" s="23"/>
      <c r="AG1532" s="23"/>
      <c r="AH1532" s="23"/>
      <c r="AK1532" s="23"/>
    </row>
    <row r="1533" spans="14:37" x14ac:dyDescent="0.2">
      <c r="N1533" s="23"/>
      <c r="O1533" s="23"/>
      <c r="P1533" s="23"/>
      <c r="Q1533" s="23"/>
      <c r="R1533" s="23"/>
      <c r="S1533" s="23"/>
      <c r="T1533" s="23"/>
      <c r="U1533" s="23"/>
      <c r="V1533" s="23"/>
      <c r="W1533" s="23"/>
      <c r="X1533" s="23"/>
      <c r="Y1533" s="23"/>
      <c r="Z1533" s="23"/>
      <c r="AA1533" s="23"/>
      <c r="AG1533" s="23"/>
      <c r="AH1533" s="23"/>
      <c r="AK1533" s="23"/>
    </row>
    <row r="1534" spans="14:37" x14ac:dyDescent="0.2">
      <c r="N1534" s="23"/>
      <c r="O1534" s="23"/>
      <c r="P1534" s="23"/>
      <c r="Q1534" s="23"/>
      <c r="R1534" s="23"/>
      <c r="S1534" s="23"/>
      <c r="T1534" s="23"/>
      <c r="U1534" s="23"/>
      <c r="V1534" s="23"/>
      <c r="W1534" s="23"/>
      <c r="X1534" s="23"/>
      <c r="Y1534" s="23"/>
      <c r="Z1534" s="23"/>
      <c r="AA1534" s="23"/>
      <c r="AG1534" s="23"/>
      <c r="AH1534" s="23"/>
      <c r="AK1534" s="23"/>
    </row>
    <row r="1535" spans="14:37" x14ac:dyDescent="0.2">
      <c r="N1535" s="23"/>
      <c r="O1535" s="23"/>
      <c r="P1535" s="23"/>
      <c r="Q1535" s="23"/>
      <c r="R1535" s="23"/>
      <c r="S1535" s="23"/>
      <c r="T1535" s="23"/>
      <c r="U1535" s="23"/>
      <c r="V1535" s="23"/>
      <c r="W1535" s="23"/>
      <c r="X1535" s="23"/>
      <c r="Y1535" s="23"/>
      <c r="Z1535" s="23"/>
      <c r="AA1535" s="23"/>
      <c r="AG1535" s="23"/>
      <c r="AH1535" s="23"/>
      <c r="AK1535" s="23"/>
    </row>
    <row r="1536" spans="14:37" x14ac:dyDescent="0.2">
      <c r="N1536" s="23"/>
      <c r="O1536" s="23"/>
      <c r="P1536" s="23"/>
      <c r="Q1536" s="23"/>
      <c r="R1536" s="23"/>
      <c r="S1536" s="23"/>
      <c r="T1536" s="23"/>
      <c r="U1536" s="23"/>
      <c r="V1536" s="23"/>
      <c r="W1536" s="23"/>
      <c r="X1536" s="23"/>
      <c r="Y1536" s="23"/>
      <c r="Z1536" s="23"/>
      <c r="AA1536" s="23"/>
      <c r="AG1536" s="23"/>
      <c r="AH1536" s="23"/>
      <c r="AK1536" s="23"/>
    </row>
    <row r="1537" spans="14:37" x14ac:dyDescent="0.2">
      <c r="N1537" s="23"/>
      <c r="O1537" s="23"/>
      <c r="P1537" s="23"/>
      <c r="Q1537" s="23"/>
      <c r="R1537" s="23"/>
      <c r="S1537" s="23"/>
      <c r="T1537" s="23"/>
      <c r="U1537" s="23"/>
      <c r="V1537" s="23"/>
      <c r="W1537" s="23"/>
      <c r="X1537" s="23"/>
      <c r="Y1537" s="23"/>
      <c r="Z1537" s="23"/>
      <c r="AA1537" s="23"/>
      <c r="AG1537" s="23"/>
      <c r="AH1537" s="23"/>
      <c r="AK1537" s="23"/>
    </row>
    <row r="1538" spans="14:37" x14ac:dyDescent="0.2">
      <c r="N1538" s="23"/>
      <c r="O1538" s="23"/>
      <c r="P1538" s="23"/>
      <c r="Q1538" s="23"/>
      <c r="R1538" s="23"/>
      <c r="S1538" s="23"/>
      <c r="T1538" s="23"/>
      <c r="U1538" s="23"/>
      <c r="V1538" s="23"/>
      <c r="W1538" s="23"/>
      <c r="X1538" s="23"/>
      <c r="Y1538" s="23"/>
      <c r="Z1538" s="23"/>
      <c r="AA1538" s="23"/>
      <c r="AG1538" s="23"/>
      <c r="AH1538" s="23"/>
      <c r="AK1538" s="23"/>
    </row>
    <row r="1539" spans="14:37" x14ac:dyDescent="0.2">
      <c r="N1539" s="23"/>
      <c r="O1539" s="23"/>
      <c r="P1539" s="23"/>
      <c r="Q1539" s="23"/>
      <c r="R1539" s="23"/>
      <c r="S1539" s="23"/>
      <c r="T1539" s="23"/>
      <c r="U1539" s="23"/>
      <c r="V1539" s="23"/>
      <c r="W1539" s="23"/>
      <c r="X1539" s="23"/>
      <c r="Y1539" s="23"/>
      <c r="Z1539" s="23"/>
      <c r="AA1539" s="23"/>
      <c r="AG1539" s="23"/>
      <c r="AH1539" s="23"/>
      <c r="AK1539" s="23"/>
    </row>
    <row r="1540" spans="14:37" x14ac:dyDescent="0.2">
      <c r="N1540" s="23"/>
      <c r="O1540" s="23"/>
      <c r="P1540" s="23"/>
      <c r="Q1540" s="23"/>
      <c r="R1540" s="23"/>
      <c r="S1540" s="23"/>
      <c r="T1540" s="23"/>
      <c r="U1540" s="23"/>
      <c r="V1540" s="23"/>
      <c r="W1540" s="23"/>
      <c r="X1540" s="23"/>
      <c r="Y1540" s="23"/>
      <c r="Z1540" s="23"/>
      <c r="AA1540" s="23"/>
      <c r="AG1540" s="23"/>
      <c r="AH1540" s="23"/>
      <c r="AK1540" s="23"/>
    </row>
    <row r="1541" spans="14:37" x14ac:dyDescent="0.2">
      <c r="N1541" s="23"/>
      <c r="O1541" s="23"/>
      <c r="P1541" s="23"/>
      <c r="Q1541" s="23"/>
      <c r="R1541" s="23"/>
      <c r="S1541" s="23"/>
      <c r="T1541" s="23"/>
      <c r="U1541" s="23"/>
      <c r="V1541" s="23"/>
      <c r="W1541" s="23"/>
      <c r="X1541" s="23"/>
      <c r="Y1541" s="23"/>
      <c r="Z1541" s="23"/>
      <c r="AA1541" s="23"/>
      <c r="AG1541" s="23"/>
      <c r="AH1541" s="23"/>
      <c r="AK1541" s="23"/>
    </row>
    <row r="1542" spans="14:37" x14ac:dyDescent="0.2">
      <c r="N1542" s="23"/>
      <c r="O1542" s="23"/>
      <c r="P1542" s="23"/>
      <c r="Q1542" s="23"/>
      <c r="R1542" s="23"/>
      <c r="S1542" s="23"/>
      <c r="T1542" s="23"/>
      <c r="U1542" s="23"/>
      <c r="V1542" s="23"/>
      <c r="W1542" s="23"/>
      <c r="X1542" s="23"/>
      <c r="Y1542" s="23"/>
      <c r="Z1542" s="23"/>
      <c r="AA1542" s="23"/>
      <c r="AG1542" s="23"/>
      <c r="AH1542" s="23"/>
      <c r="AK1542" s="23"/>
    </row>
    <row r="1543" spans="14:37" x14ac:dyDescent="0.2">
      <c r="N1543" s="23"/>
      <c r="O1543" s="23"/>
      <c r="P1543" s="23"/>
      <c r="Q1543" s="23"/>
      <c r="R1543" s="23"/>
      <c r="S1543" s="23"/>
      <c r="T1543" s="23"/>
      <c r="U1543" s="23"/>
      <c r="V1543" s="23"/>
      <c r="W1543" s="23"/>
      <c r="X1543" s="23"/>
      <c r="Y1543" s="23"/>
      <c r="Z1543" s="23"/>
      <c r="AA1543" s="23"/>
      <c r="AG1543" s="23"/>
      <c r="AH1543" s="23"/>
      <c r="AK1543" s="23"/>
    </row>
    <row r="1544" spans="14:37" x14ac:dyDescent="0.2">
      <c r="N1544" s="23"/>
      <c r="O1544" s="23"/>
      <c r="P1544" s="23"/>
      <c r="Q1544" s="23"/>
      <c r="R1544" s="23"/>
      <c r="S1544" s="23"/>
      <c r="T1544" s="23"/>
      <c r="U1544" s="23"/>
      <c r="V1544" s="23"/>
      <c r="W1544" s="23"/>
      <c r="X1544" s="23"/>
      <c r="Y1544" s="23"/>
      <c r="Z1544" s="23"/>
      <c r="AA1544" s="23"/>
      <c r="AG1544" s="23"/>
      <c r="AH1544" s="23"/>
      <c r="AK1544" s="23"/>
    </row>
    <row r="1545" spans="14:37" x14ac:dyDescent="0.2">
      <c r="N1545" s="23"/>
      <c r="O1545" s="23"/>
      <c r="P1545" s="23"/>
      <c r="Q1545" s="23"/>
      <c r="R1545" s="23"/>
      <c r="S1545" s="23"/>
      <c r="T1545" s="23"/>
      <c r="U1545" s="23"/>
      <c r="V1545" s="23"/>
      <c r="W1545" s="23"/>
      <c r="X1545" s="23"/>
      <c r="Y1545" s="23"/>
      <c r="Z1545" s="23"/>
      <c r="AA1545" s="23"/>
      <c r="AG1545" s="23"/>
      <c r="AH1545" s="23"/>
      <c r="AK1545" s="23"/>
    </row>
    <row r="1546" spans="14:37" x14ac:dyDescent="0.2">
      <c r="N1546" s="23"/>
      <c r="O1546" s="23"/>
      <c r="P1546" s="23"/>
      <c r="Q1546" s="23"/>
      <c r="R1546" s="23"/>
      <c r="S1546" s="23"/>
      <c r="T1546" s="23"/>
      <c r="U1546" s="23"/>
      <c r="V1546" s="23"/>
      <c r="W1546" s="23"/>
      <c r="X1546" s="23"/>
      <c r="Y1546" s="23"/>
      <c r="Z1546" s="23"/>
      <c r="AA1546" s="23"/>
      <c r="AG1546" s="23"/>
      <c r="AH1546" s="23"/>
      <c r="AK1546" s="23"/>
    </row>
    <row r="1547" spans="14:37" x14ac:dyDescent="0.2">
      <c r="N1547" s="23"/>
      <c r="O1547" s="23"/>
      <c r="P1547" s="23"/>
      <c r="Q1547" s="23"/>
      <c r="R1547" s="23"/>
      <c r="S1547" s="23"/>
      <c r="T1547" s="23"/>
      <c r="U1547" s="23"/>
      <c r="V1547" s="23"/>
      <c r="W1547" s="23"/>
      <c r="X1547" s="23"/>
      <c r="Y1547" s="23"/>
      <c r="Z1547" s="23"/>
      <c r="AA1547" s="23"/>
      <c r="AG1547" s="23"/>
      <c r="AH1547" s="23"/>
      <c r="AK1547" s="23"/>
    </row>
    <row r="1548" spans="14:37" x14ac:dyDescent="0.2">
      <c r="N1548" s="23"/>
      <c r="O1548" s="23"/>
      <c r="P1548" s="23"/>
      <c r="Q1548" s="23"/>
      <c r="R1548" s="23"/>
      <c r="S1548" s="23"/>
      <c r="T1548" s="23"/>
      <c r="U1548" s="23"/>
      <c r="V1548" s="23"/>
      <c r="W1548" s="23"/>
      <c r="X1548" s="23"/>
      <c r="Y1548" s="23"/>
      <c r="Z1548" s="23"/>
      <c r="AA1548" s="23"/>
      <c r="AG1548" s="23"/>
      <c r="AH1548" s="23"/>
      <c r="AK1548" s="23"/>
    </row>
    <row r="1549" spans="14:37" x14ac:dyDescent="0.2">
      <c r="N1549" s="23"/>
      <c r="O1549" s="23"/>
      <c r="P1549" s="23"/>
      <c r="Q1549" s="23"/>
      <c r="R1549" s="23"/>
      <c r="S1549" s="23"/>
      <c r="T1549" s="23"/>
      <c r="U1549" s="23"/>
      <c r="V1549" s="23"/>
      <c r="W1549" s="23"/>
      <c r="X1549" s="23"/>
      <c r="Y1549" s="23"/>
      <c r="Z1549" s="23"/>
      <c r="AA1549" s="23"/>
      <c r="AG1549" s="23"/>
      <c r="AH1549" s="23"/>
      <c r="AK1549" s="23"/>
    </row>
    <row r="1550" spans="14:37" x14ac:dyDescent="0.2">
      <c r="N1550" s="23"/>
      <c r="O1550" s="23"/>
      <c r="P1550" s="23"/>
      <c r="Q1550" s="23"/>
      <c r="R1550" s="23"/>
      <c r="S1550" s="23"/>
      <c r="T1550" s="23"/>
      <c r="U1550" s="23"/>
      <c r="V1550" s="23"/>
      <c r="W1550" s="23"/>
      <c r="X1550" s="23"/>
      <c r="Y1550" s="23"/>
      <c r="Z1550" s="23"/>
      <c r="AA1550" s="23"/>
      <c r="AG1550" s="23"/>
      <c r="AH1550" s="23"/>
      <c r="AK1550" s="23"/>
    </row>
    <row r="1551" spans="14:37" x14ac:dyDescent="0.2">
      <c r="N1551" s="23"/>
      <c r="O1551" s="23"/>
      <c r="P1551" s="23"/>
      <c r="Q1551" s="23"/>
      <c r="R1551" s="23"/>
      <c r="S1551" s="23"/>
      <c r="T1551" s="23"/>
      <c r="U1551" s="23"/>
      <c r="V1551" s="23"/>
      <c r="W1551" s="23"/>
      <c r="X1551" s="23"/>
      <c r="Y1551" s="23"/>
      <c r="Z1551" s="23"/>
      <c r="AA1551" s="23"/>
      <c r="AG1551" s="23"/>
      <c r="AH1551" s="23"/>
      <c r="AK1551" s="23"/>
    </row>
    <row r="1552" spans="14:37" x14ac:dyDescent="0.2">
      <c r="N1552" s="23"/>
      <c r="O1552" s="23"/>
      <c r="P1552" s="23"/>
      <c r="Q1552" s="23"/>
      <c r="R1552" s="23"/>
      <c r="S1552" s="23"/>
      <c r="T1552" s="23"/>
      <c r="U1552" s="23"/>
      <c r="V1552" s="23"/>
      <c r="W1552" s="23"/>
      <c r="X1552" s="23"/>
      <c r="Y1552" s="23"/>
      <c r="Z1552" s="23"/>
      <c r="AA1552" s="23"/>
      <c r="AG1552" s="23"/>
      <c r="AH1552" s="23"/>
      <c r="AK1552" s="23"/>
    </row>
    <row r="1553" spans="14:37" x14ac:dyDescent="0.2">
      <c r="N1553" s="23"/>
      <c r="O1553" s="23"/>
      <c r="P1553" s="23"/>
      <c r="Q1553" s="23"/>
      <c r="R1553" s="23"/>
      <c r="S1553" s="23"/>
      <c r="T1553" s="23"/>
      <c r="U1553" s="23"/>
      <c r="V1553" s="23"/>
      <c r="W1553" s="23"/>
      <c r="X1553" s="23"/>
      <c r="Y1553" s="23"/>
      <c r="Z1553" s="23"/>
      <c r="AA1553" s="23"/>
      <c r="AG1553" s="23"/>
      <c r="AH1553" s="23"/>
      <c r="AK1553" s="23"/>
    </row>
    <row r="1554" spans="14:37" x14ac:dyDescent="0.2">
      <c r="N1554" s="23"/>
      <c r="O1554" s="23"/>
      <c r="P1554" s="23"/>
      <c r="Q1554" s="23"/>
      <c r="R1554" s="23"/>
      <c r="S1554" s="23"/>
      <c r="T1554" s="23"/>
      <c r="U1554" s="23"/>
      <c r="V1554" s="23"/>
      <c r="W1554" s="23"/>
      <c r="X1554" s="23"/>
      <c r="Y1554" s="23"/>
      <c r="Z1554" s="23"/>
      <c r="AA1554" s="23"/>
      <c r="AG1554" s="23"/>
      <c r="AH1554" s="23"/>
      <c r="AK1554" s="23"/>
    </row>
    <row r="1555" spans="14:37" x14ac:dyDescent="0.2">
      <c r="N1555" s="23"/>
      <c r="O1555" s="23"/>
      <c r="P1555" s="23"/>
      <c r="Q1555" s="23"/>
      <c r="R1555" s="23"/>
      <c r="S1555" s="23"/>
      <c r="T1555" s="23"/>
      <c r="U1555" s="23"/>
      <c r="V1555" s="23"/>
      <c r="W1555" s="23"/>
      <c r="X1555" s="23"/>
      <c r="Y1555" s="23"/>
      <c r="Z1555" s="23"/>
      <c r="AA1555" s="23"/>
      <c r="AG1555" s="23"/>
      <c r="AH1555" s="23"/>
      <c r="AK1555" s="23"/>
    </row>
    <row r="1556" spans="14:37" x14ac:dyDescent="0.2">
      <c r="N1556" s="23"/>
      <c r="O1556" s="23"/>
      <c r="P1556" s="23"/>
      <c r="Q1556" s="23"/>
      <c r="R1556" s="23"/>
      <c r="S1556" s="23"/>
      <c r="T1556" s="23"/>
      <c r="U1556" s="23"/>
      <c r="V1556" s="23"/>
      <c r="W1556" s="23"/>
      <c r="X1556" s="23"/>
      <c r="Y1556" s="23"/>
      <c r="Z1556" s="23"/>
      <c r="AA1556" s="23"/>
      <c r="AG1556" s="23"/>
      <c r="AH1556" s="23"/>
      <c r="AK1556" s="23"/>
    </row>
    <row r="1557" spans="14:37" x14ac:dyDescent="0.2">
      <c r="N1557" s="23"/>
      <c r="O1557" s="23"/>
      <c r="P1557" s="23"/>
      <c r="Q1557" s="23"/>
      <c r="R1557" s="23"/>
      <c r="S1557" s="23"/>
      <c r="T1557" s="23"/>
      <c r="U1557" s="23"/>
      <c r="V1557" s="23"/>
      <c r="W1557" s="23"/>
      <c r="X1557" s="23"/>
      <c r="Y1557" s="23"/>
      <c r="Z1557" s="23"/>
      <c r="AA1557" s="23"/>
      <c r="AG1557" s="23"/>
      <c r="AH1557" s="23"/>
      <c r="AK1557" s="23"/>
    </row>
    <row r="1558" spans="14:37" x14ac:dyDescent="0.2">
      <c r="N1558" s="23"/>
      <c r="O1558" s="23"/>
      <c r="P1558" s="23"/>
      <c r="Q1558" s="23"/>
      <c r="R1558" s="23"/>
      <c r="S1558" s="23"/>
      <c r="T1558" s="23"/>
      <c r="U1558" s="23"/>
      <c r="V1558" s="23"/>
      <c r="W1558" s="23"/>
      <c r="X1558" s="23"/>
      <c r="Y1558" s="23"/>
      <c r="Z1558" s="23"/>
      <c r="AA1558" s="23"/>
      <c r="AG1558" s="23"/>
      <c r="AH1558" s="23"/>
      <c r="AK1558" s="23"/>
    </row>
    <row r="1559" spans="14:37" x14ac:dyDescent="0.2">
      <c r="N1559" s="23"/>
      <c r="O1559" s="23"/>
      <c r="P1559" s="23"/>
      <c r="Q1559" s="23"/>
      <c r="R1559" s="23"/>
      <c r="S1559" s="23"/>
      <c r="T1559" s="23"/>
      <c r="U1559" s="23"/>
      <c r="V1559" s="23"/>
      <c r="W1559" s="23"/>
      <c r="X1559" s="23"/>
      <c r="Y1559" s="23"/>
      <c r="Z1559" s="23"/>
      <c r="AA1559" s="23"/>
      <c r="AG1559" s="23"/>
      <c r="AH1559" s="23"/>
      <c r="AK1559" s="23"/>
    </row>
    <row r="1560" spans="14:37" x14ac:dyDescent="0.2">
      <c r="N1560" s="23"/>
      <c r="O1560" s="23"/>
      <c r="P1560" s="23"/>
      <c r="Q1560" s="23"/>
      <c r="R1560" s="23"/>
      <c r="S1560" s="23"/>
      <c r="T1560" s="23"/>
      <c r="U1560" s="23"/>
      <c r="V1560" s="23"/>
      <c r="W1560" s="23"/>
      <c r="X1560" s="23"/>
      <c r="Y1560" s="23"/>
      <c r="Z1560" s="23"/>
      <c r="AA1560" s="23"/>
      <c r="AG1560" s="23"/>
      <c r="AH1560" s="23"/>
      <c r="AK1560" s="23"/>
    </row>
    <row r="1561" spans="14:37" x14ac:dyDescent="0.2">
      <c r="N1561" s="23"/>
      <c r="O1561" s="23"/>
      <c r="P1561" s="23"/>
      <c r="Q1561" s="23"/>
      <c r="R1561" s="23"/>
      <c r="S1561" s="23"/>
      <c r="T1561" s="23"/>
      <c r="U1561" s="23"/>
      <c r="V1561" s="23"/>
      <c r="W1561" s="23"/>
      <c r="X1561" s="23"/>
      <c r="Y1561" s="23"/>
      <c r="Z1561" s="23"/>
      <c r="AA1561" s="23"/>
      <c r="AG1561" s="23"/>
      <c r="AH1561" s="23"/>
      <c r="AK1561" s="23"/>
    </row>
    <row r="1562" spans="14:37" x14ac:dyDescent="0.2">
      <c r="N1562" s="23"/>
      <c r="O1562" s="23"/>
      <c r="P1562" s="23"/>
      <c r="Q1562" s="23"/>
      <c r="R1562" s="23"/>
      <c r="S1562" s="23"/>
      <c r="T1562" s="23"/>
      <c r="U1562" s="23"/>
      <c r="V1562" s="23"/>
      <c r="W1562" s="23"/>
      <c r="X1562" s="23"/>
      <c r="Y1562" s="23"/>
      <c r="Z1562" s="23"/>
      <c r="AA1562" s="23"/>
      <c r="AG1562" s="23"/>
      <c r="AH1562" s="23"/>
      <c r="AK1562" s="23"/>
    </row>
    <row r="1563" spans="14:37" x14ac:dyDescent="0.2">
      <c r="N1563" s="23"/>
      <c r="O1563" s="23"/>
      <c r="P1563" s="23"/>
      <c r="Q1563" s="23"/>
      <c r="R1563" s="23"/>
      <c r="S1563" s="23"/>
      <c r="T1563" s="23"/>
      <c r="U1563" s="23"/>
      <c r="V1563" s="23"/>
      <c r="W1563" s="23"/>
      <c r="X1563" s="23"/>
      <c r="Y1563" s="23"/>
      <c r="Z1563" s="23"/>
      <c r="AA1563" s="23"/>
      <c r="AG1563" s="23"/>
      <c r="AH1563" s="23"/>
      <c r="AK1563" s="23"/>
    </row>
    <row r="1564" spans="14:37" x14ac:dyDescent="0.2">
      <c r="N1564" s="23"/>
      <c r="O1564" s="23"/>
      <c r="P1564" s="23"/>
      <c r="Q1564" s="23"/>
      <c r="R1564" s="23"/>
      <c r="S1564" s="23"/>
      <c r="T1564" s="23"/>
      <c r="U1564" s="23"/>
      <c r="V1564" s="23"/>
      <c r="W1564" s="23"/>
      <c r="X1564" s="23"/>
      <c r="Y1564" s="23"/>
      <c r="Z1564" s="23"/>
      <c r="AA1564" s="23"/>
      <c r="AG1564" s="23"/>
      <c r="AH1564" s="23"/>
      <c r="AK1564" s="23"/>
    </row>
    <row r="1565" spans="14:37" x14ac:dyDescent="0.2">
      <c r="N1565" s="23"/>
      <c r="O1565" s="23"/>
      <c r="P1565" s="23"/>
      <c r="Q1565" s="23"/>
      <c r="R1565" s="23"/>
      <c r="S1565" s="23"/>
      <c r="T1565" s="23"/>
      <c r="U1565" s="23"/>
      <c r="V1565" s="23"/>
      <c r="W1565" s="23"/>
      <c r="X1565" s="23"/>
      <c r="Y1565" s="23"/>
      <c r="Z1565" s="23"/>
      <c r="AA1565" s="23"/>
      <c r="AG1565" s="23"/>
      <c r="AH1565" s="23"/>
      <c r="AK1565" s="23"/>
    </row>
    <row r="1566" spans="14:37" x14ac:dyDescent="0.2">
      <c r="N1566" s="23"/>
      <c r="O1566" s="23"/>
      <c r="P1566" s="23"/>
      <c r="Q1566" s="23"/>
      <c r="R1566" s="23"/>
      <c r="S1566" s="23"/>
      <c r="T1566" s="23"/>
      <c r="U1566" s="23"/>
      <c r="V1566" s="23"/>
      <c r="W1566" s="23"/>
      <c r="X1566" s="23"/>
      <c r="Y1566" s="23"/>
      <c r="Z1566" s="23"/>
      <c r="AA1566" s="23"/>
      <c r="AG1566" s="23"/>
      <c r="AH1566" s="23"/>
      <c r="AK1566" s="23"/>
    </row>
    <row r="1567" spans="14:37" x14ac:dyDescent="0.2">
      <c r="N1567" s="23"/>
      <c r="O1567" s="23"/>
      <c r="P1567" s="23"/>
      <c r="Q1567" s="23"/>
      <c r="R1567" s="23"/>
      <c r="S1567" s="23"/>
      <c r="T1567" s="23"/>
      <c r="U1567" s="23"/>
      <c r="V1567" s="23"/>
      <c r="W1567" s="23"/>
      <c r="X1567" s="23"/>
      <c r="Y1567" s="23"/>
      <c r="Z1567" s="23"/>
      <c r="AA1567" s="23"/>
      <c r="AG1567" s="23"/>
      <c r="AH1567" s="23"/>
      <c r="AK1567" s="23"/>
    </row>
    <row r="1568" spans="14:37" x14ac:dyDescent="0.2">
      <c r="N1568" s="23"/>
      <c r="O1568" s="23"/>
      <c r="P1568" s="23"/>
      <c r="Q1568" s="23"/>
      <c r="R1568" s="23"/>
      <c r="S1568" s="23"/>
      <c r="T1568" s="23"/>
      <c r="U1568" s="23"/>
      <c r="V1568" s="23"/>
      <c r="W1568" s="23"/>
      <c r="X1568" s="23"/>
      <c r="Y1568" s="23"/>
      <c r="Z1568" s="23"/>
      <c r="AA1568" s="23"/>
      <c r="AG1568" s="23"/>
      <c r="AH1568" s="23"/>
      <c r="AK1568" s="23"/>
    </row>
    <row r="1569" spans="14:37" x14ac:dyDescent="0.2">
      <c r="N1569" s="23"/>
      <c r="O1569" s="23"/>
      <c r="P1569" s="23"/>
      <c r="Q1569" s="23"/>
      <c r="R1569" s="23"/>
      <c r="S1569" s="23"/>
      <c r="T1569" s="23"/>
      <c r="U1569" s="23"/>
      <c r="V1569" s="23"/>
      <c r="W1569" s="23"/>
      <c r="X1569" s="23"/>
      <c r="Y1569" s="23"/>
      <c r="Z1569" s="23"/>
      <c r="AA1569" s="23"/>
      <c r="AG1569" s="23"/>
      <c r="AH1569" s="23"/>
      <c r="AK1569" s="23"/>
    </row>
    <row r="1570" spans="14:37" x14ac:dyDescent="0.2">
      <c r="N1570" s="23"/>
      <c r="O1570" s="23"/>
      <c r="P1570" s="23"/>
      <c r="Q1570" s="23"/>
      <c r="R1570" s="23"/>
      <c r="S1570" s="23"/>
      <c r="T1570" s="23"/>
      <c r="U1570" s="23"/>
      <c r="V1570" s="23"/>
      <c r="W1570" s="23"/>
      <c r="X1570" s="23"/>
      <c r="Y1570" s="23"/>
      <c r="Z1570" s="23"/>
      <c r="AA1570" s="23"/>
      <c r="AG1570" s="23"/>
      <c r="AH1570" s="23"/>
      <c r="AK1570" s="23"/>
    </row>
    <row r="1571" spans="14:37" x14ac:dyDescent="0.2">
      <c r="N1571" s="23"/>
      <c r="O1571" s="23"/>
      <c r="P1571" s="23"/>
      <c r="Q1571" s="23"/>
      <c r="R1571" s="23"/>
      <c r="S1571" s="23"/>
      <c r="T1571" s="23"/>
      <c r="U1571" s="23"/>
      <c r="V1571" s="23"/>
      <c r="W1571" s="23"/>
      <c r="X1571" s="23"/>
      <c r="Y1571" s="23"/>
      <c r="Z1571" s="23"/>
      <c r="AA1571" s="23"/>
      <c r="AG1571" s="23"/>
      <c r="AH1571" s="23"/>
      <c r="AK1571" s="23"/>
    </row>
    <row r="1572" spans="14:37" x14ac:dyDescent="0.2">
      <c r="N1572" s="23"/>
      <c r="O1572" s="23"/>
      <c r="P1572" s="23"/>
      <c r="Q1572" s="23"/>
      <c r="R1572" s="23"/>
      <c r="S1572" s="23"/>
      <c r="T1572" s="23"/>
      <c r="U1572" s="23"/>
      <c r="V1572" s="23"/>
      <c r="W1572" s="23"/>
      <c r="X1572" s="23"/>
      <c r="Y1572" s="23"/>
      <c r="Z1572" s="23"/>
      <c r="AA1572" s="23"/>
      <c r="AG1572" s="23"/>
      <c r="AH1572" s="23"/>
      <c r="AK1572" s="23"/>
    </row>
    <row r="1573" spans="14:37" x14ac:dyDescent="0.2">
      <c r="N1573" s="23"/>
      <c r="O1573" s="23"/>
      <c r="P1573" s="23"/>
      <c r="Q1573" s="23"/>
      <c r="R1573" s="23"/>
      <c r="S1573" s="23"/>
      <c r="T1573" s="23"/>
      <c r="U1573" s="23"/>
      <c r="V1573" s="23"/>
      <c r="W1573" s="23"/>
      <c r="X1573" s="23"/>
      <c r="Y1573" s="23"/>
      <c r="Z1573" s="23"/>
      <c r="AA1573" s="23"/>
      <c r="AG1573" s="23"/>
      <c r="AH1573" s="23"/>
      <c r="AK1573" s="23"/>
    </row>
    <row r="1574" spans="14:37" x14ac:dyDescent="0.2">
      <c r="N1574" s="23"/>
      <c r="O1574" s="23"/>
      <c r="P1574" s="23"/>
      <c r="Q1574" s="23"/>
      <c r="R1574" s="23"/>
      <c r="S1574" s="23"/>
      <c r="T1574" s="23"/>
      <c r="U1574" s="23"/>
      <c r="V1574" s="23"/>
      <c r="W1574" s="23"/>
      <c r="X1574" s="23"/>
      <c r="Y1574" s="23"/>
      <c r="Z1574" s="23"/>
      <c r="AA1574" s="23"/>
      <c r="AG1574" s="23"/>
      <c r="AH1574" s="23"/>
      <c r="AK1574" s="23"/>
    </row>
    <row r="1575" spans="14:37" x14ac:dyDescent="0.2">
      <c r="N1575" s="23"/>
      <c r="O1575" s="23"/>
      <c r="P1575" s="23"/>
      <c r="Q1575" s="23"/>
      <c r="R1575" s="23"/>
      <c r="S1575" s="23"/>
      <c r="T1575" s="23"/>
      <c r="U1575" s="23"/>
      <c r="V1575" s="23"/>
      <c r="W1575" s="23"/>
      <c r="X1575" s="23"/>
      <c r="Y1575" s="23"/>
      <c r="Z1575" s="23"/>
      <c r="AA1575" s="23"/>
      <c r="AG1575" s="23"/>
      <c r="AH1575" s="23"/>
      <c r="AK1575" s="23"/>
    </row>
    <row r="1576" spans="14:37" x14ac:dyDescent="0.2">
      <c r="N1576" s="23"/>
      <c r="O1576" s="23"/>
      <c r="P1576" s="23"/>
      <c r="Q1576" s="23"/>
      <c r="R1576" s="23"/>
      <c r="S1576" s="23"/>
      <c r="T1576" s="23"/>
      <c r="U1576" s="23"/>
      <c r="V1576" s="23"/>
      <c r="W1576" s="23"/>
      <c r="X1576" s="23"/>
      <c r="Y1576" s="23"/>
      <c r="Z1576" s="23"/>
      <c r="AA1576" s="23"/>
      <c r="AG1576" s="23"/>
      <c r="AH1576" s="23"/>
      <c r="AK1576" s="23"/>
    </row>
    <row r="1577" spans="14:37" x14ac:dyDescent="0.2">
      <c r="N1577" s="23"/>
      <c r="O1577" s="23"/>
      <c r="P1577" s="23"/>
      <c r="Q1577" s="23"/>
      <c r="R1577" s="23"/>
      <c r="S1577" s="23"/>
      <c r="T1577" s="23"/>
      <c r="U1577" s="23"/>
      <c r="V1577" s="23"/>
      <c r="W1577" s="23"/>
      <c r="X1577" s="23"/>
      <c r="Y1577" s="23"/>
      <c r="Z1577" s="23"/>
      <c r="AA1577" s="23"/>
      <c r="AG1577" s="23"/>
      <c r="AH1577" s="23"/>
      <c r="AK1577" s="23"/>
    </row>
    <row r="1578" spans="14:37" x14ac:dyDescent="0.2">
      <c r="N1578" s="23"/>
      <c r="O1578" s="23"/>
      <c r="P1578" s="23"/>
      <c r="Q1578" s="23"/>
      <c r="R1578" s="23"/>
      <c r="S1578" s="23"/>
      <c r="T1578" s="23"/>
      <c r="U1578" s="23"/>
      <c r="V1578" s="23"/>
      <c r="W1578" s="23"/>
      <c r="X1578" s="23"/>
      <c r="Y1578" s="23"/>
      <c r="Z1578" s="23"/>
      <c r="AA1578" s="23"/>
      <c r="AG1578" s="23"/>
      <c r="AH1578" s="23"/>
      <c r="AK1578" s="23"/>
    </row>
    <row r="1579" spans="14:37" x14ac:dyDescent="0.2">
      <c r="N1579" s="23"/>
      <c r="O1579" s="23"/>
      <c r="P1579" s="23"/>
      <c r="Q1579" s="23"/>
      <c r="R1579" s="23"/>
      <c r="S1579" s="23"/>
      <c r="T1579" s="23"/>
      <c r="U1579" s="23"/>
      <c r="V1579" s="23"/>
      <c r="W1579" s="23"/>
      <c r="X1579" s="23"/>
      <c r="Y1579" s="23"/>
      <c r="Z1579" s="23"/>
      <c r="AA1579" s="23"/>
      <c r="AG1579" s="23"/>
      <c r="AH1579" s="23"/>
      <c r="AK1579" s="23"/>
    </row>
    <row r="1580" spans="14:37" x14ac:dyDescent="0.2">
      <c r="N1580" s="23"/>
      <c r="O1580" s="23"/>
      <c r="P1580" s="23"/>
      <c r="Q1580" s="23"/>
      <c r="R1580" s="23"/>
      <c r="S1580" s="23"/>
      <c r="T1580" s="23"/>
      <c r="U1580" s="23"/>
      <c r="V1580" s="23"/>
      <c r="W1580" s="23"/>
      <c r="X1580" s="23"/>
      <c r="Y1580" s="23"/>
      <c r="Z1580" s="23"/>
      <c r="AA1580" s="23"/>
      <c r="AG1580" s="23"/>
      <c r="AH1580" s="23"/>
      <c r="AK1580" s="23"/>
    </row>
    <row r="1581" spans="14:37" x14ac:dyDescent="0.2">
      <c r="N1581" s="23"/>
      <c r="O1581" s="23"/>
      <c r="P1581" s="23"/>
      <c r="Q1581" s="23"/>
      <c r="R1581" s="23"/>
      <c r="S1581" s="23"/>
      <c r="T1581" s="23"/>
      <c r="U1581" s="23"/>
      <c r="V1581" s="23"/>
      <c r="W1581" s="23"/>
      <c r="X1581" s="23"/>
      <c r="Y1581" s="23"/>
      <c r="Z1581" s="23"/>
      <c r="AA1581" s="23"/>
      <c r="AG1581" s="23"/>
      <c r="AH1581" s="23"/>
      <c r="AK1581" s="23"/>
    </row>
    <row r="1582" spans="14:37" x14ac:dyDescent="0.2">
      <c r="N1582" s="23"/>
      <c r="O1582" s="23"/>
      <c r="P1582" s="23"/>
      <c r="Q1582" s="23"/>
      <c r="R1582" s="23"/>
      <c r="S1582" s="23"/>
      <c r="T1582" s="23"/>
      <c r="U1582" s="23"/>
      <c r="V1582" s="23"/>
      <c r="W1582" s="23"/>
      <c r="X1582" s="23"/>
      <c r="Y1582" s="23"/>
      <c r="Z1582" s="23"/>
      <c r="AA1582" s="23"/>
      <c r="AG1582" s="23"/>
      <c r="AH1582" s="23"/>
      <c r="AK1582" s="23"/>
    </row>
    <row r="1583" spans="14:37" x14ac:dyDescent="0.2">
      <c r="N1583" s="23"/>
      <c r="O1583" s="23"/>
      <c r="P1583" s="23"/>
      <c r="Q1583" s="23"/>
      <c r="R1583" s="23"/>
      <c r="S1583" s="23"/>
      <c r="T1583" s="23"/>
      <c r="U1583" s="23"/>
      <c r="V1583" s="23"/>
      <c r="W1583" s="23"/>
      <c r="X1583" s="23"/>
      <c r="Y1583" s="23"/>
      <c r="Z1583" s="23"/>
      <c r="AA1583" s="23"/>
      <c r="AG1583" s="23"/>
      <c r="AH1583" s="23"/>
      <c r="AK1583" s="23"/>
    </row>
    <row r="1584" spans="14:37" x14ac:dyDescent="0.2">
      <c r="N1584" s="23"/>
      <c r="O1584" s="23"/>
      <c r="P1584" s="23"/>
      <c r="Q1584" s="23"/>
      <c r="R1584" s="23"/>
      <c r="S1584" s="23"/>
      <c r="T1584" s="23"/>
      <c r="U1584" s="23"/>
      <c r="V1584" s="23"/>
      <c r="W1584" s="23"/>
      <c r="X1584" s="23"/>
      <c r="Y1584" s="23"/>
      <c r="Z1584" s="23"/>
      <c r="AA1584" s="23"/>
      <c r="AG1584" s="23"/>
      <c r="AH1584" s="23"/>
      <c r="AK1584" s="23"/>
    </row>
    <row r="1585" spans="14:37" x14ac:dyDescent="0.2">
      <c r="N1585" s="23"/>
      <c r="O1585" s="23"/>
      <c r="P1585" s="23"/>
      <c r="Q1585" s="23"/>
      <c r="R1585" s="23"/>
      <c r="S1585" s="23"/>
      <c r="T1585" s="23"/>
      <c r="U1585" s="23"/>
      <c r="V1585" s="23"/>
      <c r="W1585" s="23"/>
      <c r="X1585" s="23"/>
      <c r="Y1585" s="23"/>
      <c r="Z1585" s="23"/>
      <c r="AA1585" s="23"/>
      <c r="AG1585" s="23"/>
      <c r="AH1585" s="23"/>
      <c r="AK1585" s="23"/>
    </row>
    <row r="1586" spans="14:37" x14ac:dyDescent="0.2">
      <c r="N1586" s="23"/>
      <c r="O1586" s="23"/>
      <c r="P1586" s="23"/>
      <c r="Q1586" s="23"/>
      <c r="R1586" s="23"/>
      <c r="S1586" s="23"/>
      <c r="T1586" s="23"/>
      <c r="U1586" s="23"/>
      <c r="V1586" s="23"/>
      <c r="W1586" s="23"/>
      <c r="X1586" s="23"/>
      <c r="Y1586" s="23"/>
      <c r="Z1586" s="23"/>
      <c r="AA1586" s="23"/>
      <c r="AG1586" s="23"/>
      <c r="AH1586" s="23"/>
      <c r="AK1586" s="23"/>
    </row>
    <row r="1587" spans="14:37" x14ac:dyDescent="0.2">
      <c r="N1587" s="23"/>
      <c r="O1587" s="23"/>
      <c r="P1587" s="23"/>
      <c r="Q1587" s="23"/>
      <c r="R1587" s="23"/>
      <c r="S1587" s="23"/>
      <c r="T1587" s="23"/>
      <c r="U1587" s="23"/>
      <c r="V1587" s="23"/>
      <c r="W1587" s="23"/>
      <c r="X1587" s="23"/>
      <c r="Y1587" s="23"/>
      <c r="Z1587" s="23"/>
      <c r="AA1587" s="23"/>
      <c r="AG1587" s="23"/>
      <c r="AH1587" s="23"/>
      <c r="AK1587" s="23"/>
    </row>
    <row r="1588" spans="14:37" x14ac:dyDescent="0.2">
      <c r="N1588" s="23"/>
      <c r="O1588" s="23"/>
      <c r="P1588" s="23"/>
      <c r="Q1588" s="23"/>
      <c r="R1588" s="23"/>
      <c r="S1588" s="23"/>
      <c r="T1588" s="23"/>
      <c r="U1588" s="23"/>
      <c r="V1588" s="23"/>
      <c r="W1588" s="23"/>
      <c r="X1588" s="23"/>
      <c r="Y1588" s="23"/>
      <c r="Z1588" s="23"/>
      <c r="AA1588" s="23"/>
      <c r="AG1588" s="23"/>
      <c r="AH1588" s="23"/>
      <c r="AK1588" s="23"/>
    </row>
    <row r="1589" spans="14:37" x14ac:dyDescent="0.2">
      <c r="N1589" s="23"/>
      <c r="O1589" s="23"/>
      <c r="P1589" s="23"/>
      <c r="Q1589" s="23"/>
      <c r="R1589" s="23"/>
      <c r="S1589" s="23"/>
      <c r="T1589" s="23"/>
      <c r="U1589" s="23"/>
      <c r="V1589" s="23"/>
      <c r="W1589" s="23"/>
      <c r="X1589" s="23"/>
      <c r="Y1589" s="23"/>
      <c r="Z1589" s="23"/>
      <c r="AA1589" s="23"/>
      <c r="AG1589" s="23"/>
      <c r="AH1589" s="23"/>
      <c r="AK1589" s="23"/>
    </row>
    <row r="1590" spans="14:37" x14ac:dyDescent="0.2">
      <c r="N1590" s="23"/>
      <c r="O1590" s="23"/>
      <c r="P1590" s="23"/>
      <c r="Q1590" s="23"/>
      <c r="R1590" s="23"/>
      <c r="S1590" s="23"/>
      <c r="T1590" s="23"/>
      <c r="U1590" s="23"/>
      <c r="V1590" s="23"/>
      <c r="W1590" s="23"/>
      <c r="X1590" s="23"/>
      <c r="Y1590" s="23"/>
      <c r="Z1590" s="23"/>
      <c r="AA1590" s="23"/>
      <c r="AG1590" s="23"/>
      <c r="AH1590" s="23"/>
      <c r="AK1590" s="23"/>
    </row>
    <row r="1591" spans="14:37" x14ac:dyDescent="0.2">
      <c r="N1591" s="23"/>
      <c r="O1591" s="23"/>
      <c r="P1591" s="23"/>
      <c r="Q1591" s="23"/>
      <c r="R1591" s="23"/>
      <c r="S1591" s="23"/>
      <c r="T1591" s="23"/>
      <c r="U1591" s="23"/>
      <c r="V1591" s="23"/>
      <c r="W1591" s="23"/>
      <c r="X1591" s="23"/>
      <c r="Y1591" s="23"/>
      <c r="Z1591" s="23"/>
      <c r="AA1591" s="23"/>
      <c r="AG1591" s="23"/>
      <c r="AH1591" s="23"/>
      <c r="AK1591" s="23"/>
    </row>
    <row r="1592" spans="14:37" x14ac:dyDescent="0.2">
      <c r="N1592" s="23"/>
      <c r="O1592" s="23"/>
      <c r="P1592" s="23"/>
      <c r="Q1592" s="23"/>
      <c r="R1592" s="23"/>
      <c r="S1592" s="23"/>
      <c r="T1592" s="23"/>
      <c r="U1592" s="23"/>
      <c r="V1592" s="23"/>
      <c r="W1592" s="23"/>
      <c r="X1592" s="23"/>
      <c r="Y1592" s="23"/>
      <c r="Z1592" s="23"/>
      <c r="AA1592" s="23"/>
      <c r="AG1592" s="23"/>
      <c r="AH1592" s="23"/>
      <c r="AK1592" s="23"/>
    </row>
    <row r="1593" spans="14:37" x14ac:dyDescent="0.2">
      <c r="N1593" s="23"/>
      <c r="O1593" s="23"/>
      <c r="P1593" s="23"/>
      <c r="Q1593" s="23"/>
      <c r="R1593" s="23"/>
      <c r="S1593" s="23"/>
      <c r="T1593" s="23"/>
      <c r="U1593" s="23"/>
      <c r="V1593" s="23"/>
      <c r="W1593" s="23"/>
      <c r="X1593" s="23"/>
      <c r="Y1593" s="23"/>
      <c r="Z1593" s="23"/>
      <c r="AA1593" s="23"/>
      <c r="AG1593" s="23"/>
      <c r="AH1593" s="23"/>
      <c r="AK1593" s="23"/>
    </row>
    <row r="1594" spans="14:37" x14ac:dyDescent="0.2">
      <c r="N1594" s="23"/>
      <c r="O1594" s="23"/>
      <c r="P1594" s="23"/>
      <c r="Q1594" s="23"/>
      <c r="R1594" s="23"/>
      <c r="S1594" s="23"/>
      <c r="T1594" s="23"/>
      <c r="U1594" s="23"/>
      <c r="V1594" s="23"/>
      <c r="W1594" s="23"/>
      <c r="X1594" s="23"/>
      <c r="Y1594" s="23"/>
      <c r="Z1594" s="23"/>
      <c r="AA1594" s="23"/>
      <c r="AG1594" s="23"/>
      <c r="AH1594" s="23"/>
      <c r="AK1594" s="23"/>
    </row>
    <row r="1595" spans="14:37" x14ac:dyDescent="0.2">
      <c r="N1595" s="23"/>
      <c r="O1595" s="23"/>
      <c r="P1595" s="23"/>
      <c r="Q1595" s="23"/>
      <c r="R1595" s="23"/>
      <c r="S1595" s="23"/>
      <c r="T1595" s="23"/>
      <c r="U1595" s="23"/>
      <c r="V1595" s="23"/>
      <c r="W1595" s="23"/>
      <c r="X1595" s="23"/>
      <c r="Y1595" s="23"/>
      <c r="Z1595" s="23"/>
      <c r="AA1595" s="23"/>
      <c r="AG1595" s="23"/>
      <c r="AH1595" s="23"/>
      <c r="AK1595" s="23"/>
    </row>
    <row r="1596" spans="14:37" x14ac:dyDescent="0.2">
      <c r="N1596" s="23"/>
      <c r="O1596" s="23"/>
      <c r="P1596" s="23"/>
      <c r="Q1596" s="23"/>
      <c r="R1596" s="23"/>
      <c r="S1596" s="23"/>
      <c r="T1596" s="23"/>
      <c r="U1596" s="23"/>
      <c r="V1596" s="23"/>
      <c r="W1596" s="23"/>
      <c r="X1596" s="23"/>
      <c r="Y1596" s="23"/>
      <c r="Z1596" s="23"/>
      <c r="AA1596" s="23"/>
      <c r="AG1596" s="23"/>
      <c r="AH1596" s="23"/>
      <c r="AK1596" s="23"/>
    </row>
    <row r="1597" spans="14:37" x14ac:dyDescent="0.2">
      <c r="N1597" s="23"/>
      <c r="O1597" s="23"/>
      <c r="P1597" s="23"/>
      <c r="Q1597" s="23"/>
      <c r="R1597" s="23"/>
      <c r="S1597" s="23"/>
      <c r="T1597" s="23"/>
      <c r="U1597" s="23"/>
      <c r="V1597" s="23"/>
      <c r="W1597" s="23"/>
      <c r="X1597" s="23"/>
      <c r="Y1597" s="23"/>
      <c r="Z1597" s="23"/>
      <c r="AA1597" s="23"/>
      <c r="AG1597" s="23"/>
      <c r="AH1597" s="23"/>
      <c r="AK1597" s="23"/>
    </row>
    <row r="1598" spans="14:37" x14ac:dyDescent="0.2">
      <c r="N1598" s="23"/>
      <c r="O1598" s="23"/>
      <c r="P1598" s="23"/>
      <c r="Q1598" s="23"/>
      <c r="R1598" s="23"/>
      <c r="S1598" s="23"/>
      <c r="T1598" s="23"/>
      <c r="U1598" s="23"/>
      <c r="V1598" s="23"/>
      <c r="W1598" s="23"/>
      <c r="X1598" s="23"/>
      <c r="Y1598" s="23"/>
      <c r="Z1598" s="23"/>
      <c r="AA1598" s="23"/>
      <c r="AG1598" s="23"/>
      <c r="AH1598" s="23"/>
      <c r="AK1598" s="23"/>
    </row>
    <row r="1599" spans="14:37" x14ac:dyDescent="0.2">
      <c r="N1599" s="23"/>
      <c r="O1599" s="23"/>
      <c r="P1599" s="23"/>
      <c r="Q1599" s="23"/>
      <c r="R1599" s="23"/>
      <c r="S1599" s="23"/>
      <c r="T1599" s="23"/>
      <c r="U1599" s="23"/>
      <c r="V1599" s="23"/>
      <c r="W1599" s="23"/>
      <c r="X1599" s="23"/>
      <c r="Y1599" s="23"/>
      <c r="Z1599" s="23"/>
      <c r="AA1599" s="23"/>
      <c r="AG1599" s="23"/>
      <c r="AH1599" s="23"/>
      <c r="AK1599" s="23"/>
    </row>
    <row r="1600" spans="14:37" x14ac:dyDescent="0.2">
      <c r="N1600" s="23"/>
      <c r="O1600" s="23"/>
      <c r="P1600" s="23"/>
      <c r="Q1600" s="23"/>
      <c r="R1600" s="23"/>
      <c r="S1600" s="23"/>
      <c r="T1600" s="23"/>
      <c r="U1600" s="23"/>
      <c r="V1600" s="23"/>
      <c r="W1600" s="23"/>
      <c r="X1600" s="23"/>
      <c r="Y1600" s="23"/>
      <c r="Z1600" s="23"/>
      <c r="AA1600" s="23"/>
      <c r="AG1600" s="23"/>
      <c r="AH1600" s="23"/>
      <c r="AK1600" s="23"/>
    </row>
    <row r="1601" spans="14:37" x14ac:dyDescent="0.2">
      <c r="N1601" s="23"/>
      <c r="O1601" s="23"/>
      <c r="P1601" s="23"/>
      <c r="Q1601" s="23"/>
      <c r="R1601" s="23"/>
      <c r="S1601" s="23"/>
      <c r="T1601" s="23"/>
      <c r="U1601" s="23"/>
      <c r="V1601" s="23"/>
      <c r="W1601" s="23"/>
      <c r="X1601" s="23"/>
      <c r="Y1601" s="23"/>
      <c r="Z1601" s="23"/>
      <c r="AA1601" s="23"/>
      <c r="AG1601" s="23"/>
      <c r="AH1601" s="23"/>
      <c r="AK1601" s="23"/>
    </row>
    <row r="1602" spans="14:37" x14ac:dyDescent="0.2">
      <c r="N1602" s="23"/>
      <c r="O1602" s="23"/>
      <c r="P1602" s="23"/>
      <c r="Q1602" s="23"/>
      <c r="R1602" s="23"/>
      <c r="S1602" s="23"/>
      <c r="T1602" s="23"/>
      <c r="U1602" s="23"/>
      <c r="V1602" s="23"/>
      <c r="W1602" s="23"/>
      <c r="X1602" s="23"/>
      <c r="Y1602" s="23"/>
      <c r="Z1602" s="23"/>
      <c r="AA1602" s="23"/>
      <c r="AG1602" s="23"/>
      <c r="AH1602" s="23"/>
      <c r="AK1602" s="23"/>
    </row>
    <row r="1603" spans="14:37" x14ac:dyDescent="0.2">
      <c r="N1603" s="23"/>
      <c r="O1603" s="23"/>
      <c r="P1603" s="23"/>
      <c r="Q1603" s="23"/>
      <c r="R1603" s="23"/>
      <c r="S1603" s="23"/>
      <c r="T1603" s="23"/>
      <c r="U1603" s="23"/>
      <c r="V1603" s="23"/>
      <c r="W1603" s="23"/>
      <c r="X1603" s="23"/>
      <c r="Y1603" s="23"/>
      <c r="Z1603" s="23"/>
      <c r="AA1603" s="23"/>
      <c r="AG1603" s="23"/>
      <c r="AH1603" s="23"/>
      <c r="AK1603" s="23"/>
    </row>
    <row r="1604" spans="14:37" x14ac:dyDescent="0.2">
      <c r="N1604" s="23"/>
      <c r="O1604" s="23"/>
      <c r="P1604" s="23"/>
      <c r="Q1604" s="23"/>
      <c r="R1604" s="23"/>
      <c r="S1604" s="23"/>
      <c r="T1604" s="23"/>
      <c r="U1604" s="23"/>
      <c r="V1604" s="23"/>
      <c r="W1604" s="23"/>
      <c r="X1604" s="23"/>
      <c r="Y1604" s="23"/>
      <c r="Z1604" s="23"/>
      <c r="AA1604" s="23"/>
      <c r="AG1604" s="23"/>
      <c r="AH1604" s="23"/>
      <c r="AK1604" s="23"/>
    </row>
    <row r="1605" spans="14:37" x14ac:dyDescent="0.2">
      <c r="N1605" s="23"/>
      <c r="O1605" s="23"/>
      <c r="P1605" s="23"/>
      <c r="Q1605" s="23"/>
      <c r="R1605" s="23"/>
      <c r="S1605" s="23"/>
      <c r="T1605" s="23"/>
      <c r="U1605" s="23"/>
      <c r="V1605" s="23"/>
      <c r="W1605" s="23"/>
      <c r="X1605" s="23"/>
      <c r="Y1605" s="23"/>
      <c r="Z1605" s="23"/>
      <c r="AA1605" s="23"/>
      <c r="AG1605" s="23"/>
      <c r="AH1605" s="23"/>
      <c r="AK1605" s="23"/>
    </row>
    <row r="1606" spans="14:37" x14ac:dyDescent="0.2">
      <c r="N1606" s="23"/>
      <c r="O1606" s="23"/>
      <c r="P1606" s="23"/>
      <c r="Q1606" s="23"/>
      <c r="R1606" s="23"/>
      <c r="S1606" s="23"/>
      <c r="T1606" s="23"/>
      <c r="U1606" s="23"/>
      <c r="V1606" s="23"/>
      <c r="W1606" s="23"/>
      <c r="X1606" s="23"/>
      <c r="Y1606" s="23"/>
      <c r="Z1606" s="23"/>
      <c r="AA1606" s="23"/>
      <c r="AG1606" s="23"/>
      <c r="AH1606" s="23"/>
      <c r="AK1606" s="23"/>
    </row>
    <row r="1607" spans="14:37" x14ac:dyDescent="0.2">
      <c r="N1607" s="23"/>
      <c r="O1607" s="23"/>
      <c r="P1607" s="23"/>
      <c r="Q1607" s="23"/>
      <c r="R1607" s="23"/>
      <c r="S1607" s="23"/>
      <c r="T1607" s="23"/>
      <c r="U1607" s="23"/>
      <c r="V1607" s="23"/>
      <c r="W1607" s="23"/>
      <c r="X1607" s="23"/>
      <c r="Y1607" s="23"/>
      <c r="Z1607" s="23"/>
      <c r="AA1607" s="23"/>
      <c r="AG1607" s="23"/>
      <c r="AH1607" s="23"/>
      <c r="AK1607" s="23"/>
    </row>
    <row r="1608" spans="14:37" x14ac:dyDescent="0.2">
      <c r="N1608" s="23"/>
      <c r="O1608" s="23"/>
      <c r="P1608" s="23"/>
      <c r="Q1608" s="23"/>
      <c r="R1608" s="23"/>
      <c r="S1608" s="23"/>
      <c r="T1608" s="23"/>
      <c r="U1608" s="23"/>
      <c r="V1608" s="23"/>
      <c r="W1608" s="23"/>
      <c r="X1608" s="23"/>
      <c r="Y1608" s="23"/>
      <c r="Z1608" s="23"/>
      <c r="AA1608" s="23"/>
      <c r="AG1608" s="23"/>
      <c r="AH1608" s="23"/>
      <c r="AK1608" s="23"/>
    </row>
    <row r="1609" spans="14:37" x14ac:dyDescent="0.2">
      <c r="N1609" s="23"/>
      <c r="O1609" s="23"/>
      <c r="P1609" s="23"/>
      <c r="Q1609" s="23"/>
      <c r="R1609" s="23"/>
      <c r="S1609" s="23"/>
      <c r="T1609" s="23"/>
      <c r="U1609" s="23"/>
      <c r="V1609" s="23"/>
      <c r="W1609" s="23"/>
      <c r="X1609" s="23"/>
      <c r="Y1609" s="23"/>
      <c r="Z1609" s="23"/>
      <c r="AA1609" s="23"/>
      <c r="AG1609" s="23"/>
      <c r="AH1609" s="23"/>
      <c r="AK1609" s="23"/>
    </row>
    <row r="1610" spans="14:37" x14ac:dyDescent="0.2">
      <c r="N1610" s="23"/>
      <c r="O1610" s="23"/>
      <c r="P1610" s="23"/>
      <c r="Q1610" s="23"/>
      <c r="R1610" s="23"/>
      <c r="S1610" s="23"/>
      <c r="T1610" s="23"/>
      <c r="U1610" s="23"/>
      <c r="V1610" s="23"/>
      <c r="W1610" s="23"/>
      <c r="X1610" s="23"/>
      <c r="Y1610" s="23"/>
      <c r="Z1610" s="23"/>
      <c r="AA1610" s="23"/>
      <c r="AG1610" s="23"/>
      <c r="AH1610" s="23"/>
      <c r="AK1610" s="23"/>
    </row>
    <row r="1611" spans="14:37" x14ac:dyDescent="0.2">
      <c r="N1611" s="23"/>
      <c r="O1611" s="23"/>
      <c r="P1611" s="23"/>
      <c r="Q1611" s="23"/>
      <c r="R1611" s="23"/>
      <c r="S1611" s="23"/>
      <c r="T1611" s="23"/>
      <c r="U1611" s="23"/>
      <c r="V1611" s="23"/>
      <c r="W1611" s="23"/>
      <c r="X1611" s="23"/>
      <c r="Y1611" s="23"/>
      <c r="Z1611" s="23"/>
      <c r="AA1611" s="23"/>
      <c r="AG1611" s="23"/>
      <c r="AH1611" s="23"/>
      <c r="AK1611" s="23"/>
    </row>
    <row r="1612" spans="14:37" x14ac:dyDescent="0.2">
      <c r="N1612" s="23"/>
      <c r="O1612" s="23"/>
      <c r="P1612" s="23"/>
      <c r="Q1612" s="23"/>
      <c r="R1612" s="23"/>
      <c r="S1612" s="23"/>
      <c r="T1612" s="23"/>
      <c r="U1612" s="23"/>
      <c r="V1612" s="23"/>
      <c r="W1612" s="23"/>
      <c r="X1612" s="23"/>
      <c r="Y1612" s="23"/>
      <c r="Z1612" s="23"/>
      <c r="AA1612" s="23"/>
      <c r="AG1612" s="23"/>
      <c r="AH1612" s="23"/>
      <c r="AK1612" s="23"/>
    </row>
    <row r="1613" spans="14:37" x14ac:dyDescent="0.2">
      <c r="N1613" s="23"/>
      <c r="O1613" s="23"/>
      <c r="P1613" s="23"/>
      <c r="Q1613" s="23"/>
      <c r="R1613" s="23"/>
      <c r="S1613" s="23"/>
      <c r="T1613" s="23"/>
      <c r="U1613" s="23"/>
      <c r="V1613" s="23"/>
      <c r="W1613" s="23"/>
      <c r="X1613" s="23"/>
      <c r="Y1613" s="23"/>
      <c r="Z1613" s="23"/>
      <c r="AA1613" s="23"/>
      <c r="AG1613" s="23"/>
      <c r="AH1613" s="23"/>
      <c r="AK1613" s="23"/>
    </row>
    <row r="1614" spans="14:37" x14ac:dyDescent="0.2">
      <c r="N1614" s="23"/>
      <c r="O1614" s="23"/>
      <c r="P1614" s="23"/>
      <c r="Q1614" s="23"/>
      <c r="R1614" s="23"/>
      <c r="S1614" s="23"/>
      <c r="T1614" s="23"/>
      <c r="U1614" s="23"/>
      <c r="V1614" s="23"/>
      <c r="W1614" s="23"/>
      <c r="X1614" s="23"/>
      <c r="Y1614" s="23"/>
      <c r="Z1614" s="23"/>
      <c r="AA1614" s="23"/>
      <c r="AG1614" s="23"/>
      <c r="AH1614" s="23"/>
      <c r="AK1614" s="23"/>
    </row>
    <row r="1615" spans="14:37" x14ac:dyDescent="0.2">
      <c r="N1615" s="23"/>
      <c r="O1615" s="23"/>
      <c r="P1615" s="23"/>
      <c r="Q1615" s="23"/>
      <c r="R1615" s="23"/>
      <c r="S1615" s="23"/>
      <c r="T1615" s="23"/>
      <c r="U1615" s="23"/>
      <c r="V1615" s="23"/>
      <c r="W1615" s="23"/>
      <c r="X1615" s="23"/>
      <c r="Y1615" s="23"/>
      <c r="Z1615" s="23"/>
      <c r="AA1615" s="23"/>
      <c r="AG1615" s="23"/>
      <c r="AH1615" s="23"/>
      <c r="AK1615" s="23"/>
    </row>
    <row r="1616" spans="14:37" x14ac:dyDescent="0.2">
      <c r="N1616" s="23"/>
      <c r="O1616" s="23"/>
      <c r="P1616" s="23"/>
      <c r="Q1616" s="23"/>
      <c r="R1616" s="23"/>
      <c r="S1616" s="23"/>
      <c r="T1616" s="23"/>
      <c r="U1616" s="23"/>
      <c r="V1616" s="23"/>
      <c r="W1616" s="23"/>
      <c r="X1616" s="23"/>
      <c r="Y1616" s="23"/>
      <c r="Z1616" s="23"/>
      <c r="AA1616" s="23"/>
      <c r="AG1616" s="23"/>
      <c r="AH1616" s="23"/>
      <c r="AK1616" s="23"/>
    </row>
    <row r="1617" spans="14:37" x14ac:dyDescent="0.2">
      <c r="N1617" s="23"/>
      <c r="O1617" s="23"/>
      <c r="P1617" s="23"/>
      <c r="Q1617" s="23"/>
      <c r="R1617" s="23"/>
      <c r="S1617" s="23"/>
      <c r="T1617" s="23"/>
      <c r="U1617" s="23"/>
      <c r="V1617" s="23"/>
      <c r="W1617" s="23"/>
      <c r="X1617" s="23"/>
      <c r="Y1617" s="23"/>
      <c r="Z1617" s="23"/>
      <c r="AA1617" s="23"/>
      <c r="AG1617" s="23"/>
      <c r="AH1617" s="23"/>
      <c r="AK1617" s="23"/>
    </row>
    <row r="1618" spans="14:37" x14ac:dyDescent="0.2">
      <c r="N1618" s="23"/>
      <c r="O1618" s="23"/>
      <c r="P1618" s="23"/>
      <c r="Q1618" s="23"/>
      <c r="R1618" s="23"/>
      <c r="S1618" s="23"/>
      <c r="T1618" s="23"/>
      <c r="U1618" s="23"/>
      <c r="V1618" s="23"/>
      <c r="W1618" s="23"/>
      <c r="X1618" s="23"/>
      <c r="Y1618" s="23"/>
      <c r="Z1618" s="23"/>
      <c r="AA1618" s="23"/>
      <c r="AG1618" s="23"/>
      <c r="AH1618" s="23"/>
      <c r="AK1618" s="23"/>
    </row>
    <row r="1619" spans="14:37" x14ac:dyDescent="0.2">
      <c r="N1619" s="23"/>
      <c r="O1619" s="23"/>
      <c r="P1619" s="23"/>
      <c r="Q1619" s="23"/>
      <c r="R1619" s="23"/>
      <c r="S1619" s="23"/>
      <c r="T1619" s="23"/>
      <c r="U1619" s="23"/>
      <c r="V1619" s="23"/>
      <c r="W1619" s="23"/>
      <c r="X1619" s="23"/>
      <c r="Y1619" s="23"/>
      <c r="Z1619" s="23"/>
      <c r="AA1619" s="23"/>
      <c r="AG1619" s="23"/>
      <c r="AH1619" s="23"/>
      <c r="AK1619" s="23"/>
    </row>
    <row r="1620" spans="14:37" x14ac:dyDescent="0.2">
      <c r="N1620" s="23"/>
      <c r="O1620" s="23"/>
      <c r="P1620" s="23"/>
      <c r="Q1620" s="23"/>
      <c r="R1620" s="23"/>
      <c r="S1620" s="23"/>
      <c r="T1620" s="23"/>
      <c r="U1620" s="23"/>
      <c r="V1620" s="23"/>
      <c r="W1620" s="23"/>
      <c r="X1620" s="23"/>
      <c r="Y1620" s="23"/>
      <c r="Z1620" s="23"/>
      <c r="AA1620" s="23"/>
      <c r="AG1620" s="23"/>
      <c r="AH1620" s="23"/>
      <c r="AK1620" s="23"/>
    </row>
    <row r="1621" spans="14:37" x14ac:dyDescent="0.2">
      <c r="N1621" s="23"/>
      <c r="O1621" s="23"/>
      <c r="P1621" s="23"/>
      <c r="Q1621" s="23"/>
      <c r="R1621" s="23"/>
      <c r="S1621" s="23"/>
      <c r="T1621" s="23"/>
      <c r="U1621" s="23"/>
      <c r="V1621" s="23"/>
      <c r="W1621" s="23"/>
      <c r="X1621" s="23"/>
      <c r="Y1621" s="23"/>
      <c r="Z1621" s="23"/>
      <c r="AA1621" s="23"/>
      <c r="AG1621" s="23"/>
      <c r="AH1621" s="23"/>
      <c r="AK1621" s="23"/>
    </row>
    <row r="1622" spans="14:37" x14ac:dyDescent="0.2">
      <c r="N1622" s="23"/>
      <c r="O1622" s="23"/>
      <c r="P1622" s="23"/>
      <c r="Q1622" s="23"/>
      <c r="R1622" s="23"/>
      <c r="S1622" s="23"/>
      <c r="T1622" s="23"/>
      <c r="U1622" s="23"/>
      <c r="V1622" s="23"/>
      <c r="W1622" s="23"/>
      <c r="X1622" s="23"/>
      <c r="Y1622" s="23"/>
      <c r="Z1622" s="23"/>
      <c r="AA1622" s="23"/>
      <c r="AG1622" s="23"/>
      <c r="AH1622" s="23"/>
      <c r="AK1622" s="23"/>
    </row>
    <row r="1623" spans="14:37" x14ac:dyDescent="0.2">
      <c r="N1623" s="23"/>
      <c r="O1623" s="23"/>
      <c r="P1623" s="23"/>
      <c r="Q1623" s="23"/>
      <c r="R1623" s="23"/>
      <c r="S1623" s="23"/>
      <c r="T1623" s="23"/>
      <c r="U1623" s="23"/>
      <c r="V1623" s="23"/>
      <c r="W1623" s="23"/>
      <c r="X1623" s="23"/>
      <c r="Y1623" s="23"/>
      <c r="Z1623" s="23"/>
      <c r="AA1623" s="23"/>
      <c r="AG1623" s="23"/>
      <c r="AH1623" s="23"/>
      <c r="AK1623" s="23"/>
    </row>
    <row r="1624" spans="14:37" x14ac:dyDescent="0.2">
      <c r="N1624" s="23"/>
      <c r="O1624" s="23"/>
      <c r="P1624" s="23"/>
      <c r="Q1624" s="23"/>
      <c r="R1624" s="23"/>
      <c r="S1624" s="23"/>
      <c r="T1624" s="23"/>
      <c r="U1624" s="23"/>
      <c r="V1624" s="23"/>
      <c r="W1624" s="23"/>
      <c r="X1624" s="23"/>
      <c r="Y1624" s="23"/>
      <c r="Z1624" s="23"/>
      <c r="AA1624" s="23"/>
      <c r="AG1624" s="23"/>
      <c r="AH1624" s="23"/>
      <c r="AK1624" s="23"/>
    </row>
    <row r="1625" spans="14:37" x14ac:dyDescent="0.2">
      <c r="N1625" s="23"/>
      <c r="O1625" s="23"/>
      <c r="P1625" s="23"/>
      <c r="Q1625" s="23"/>
      <c r="R1625" s="23"/>
      <c r="S1625" s="23"/>
      <c r="T1625" s="23"/>
      <c r="U1625" s="23"/>
      <c r="V1625" s="23"/>
      <c r="W1625" s="23"/>
      <c r="X1625" s="23"/>
      <c r="Y1625" s="23"/>
      <c r="Z1625" s="23"/>
      <c r="AA1625" s="23"/>
      <c r="AG1625" s="23"/>
      <c r="AH1625" s="23"/>
      <c r="AK1625" s="23"/>
    </row>
    <row r="1626" spans="14:37" x14ac:dyDescent="0.2">
      <c r="N1626" s="23"/>
      <c r="O1626" s="23"/>
      <c r="P1626" s="23"/>
      <c r="Q1626" s="23"/>
      <c r="R1626" s="23"/>
      <c r="S1626" s="23"/>
      <c r="T1626" s="23"/>
      <c r="U1626" s="23"/>
      <c r="V1626" s="23"/>
      <c r="W1626" s="23"/>
      <c r="X1626" s="23"/>
      <c r="Y1626" s="23"/>
      <c r="Z1626" s="23"/>
      <c r="AA1626" s="23"/>
      <c r="AG1626" s="23"/>
      <c r="AH1626" s="23"/>
      <c r="AK1626" s="23"/>
    </row>
    <row r="1627" spans="14:37" x14ac:dyDescent="0.2">
      <c r="N1627" s="23"/>
      <c r="O1627" s="23"/>
      <c r="P1627" s="23"/>
      <c r="Q1627" s="23"/>
      <c r="R1627" s="23"/>
      <c r="S1627" s="23"/>
      <c r="T1627" s="23"/>
      <c r="U1627" s="23"/>
      <c r="V1627" s="23"/>
      <c r="W1627" s="23"/>
      <c r="X1627" s="23"/>
      <c r="Y1627" s="23"/>
      <c r="Z1627" s="23"/>
      <c r="AA1627" s="23"/>
      <c r="AG1627" s="23"/>
      <c r="AH1627" s="23"/>
      <c r="AK1627" s="23"/>
    </row>
    <row r="1628" spans="14:37" x14ac:dyDescent="0.2">
      <c r="N1628" s="23"/>
      <c r="O1628" s="23"/>
      <c r="P1628" s="23"/>
      <c r="Q1628" s="23"/>
      <c r="R1628" s="23"/>
      <c r="S1628" s="23"/>
      <c r="T1628" s="23"/>
      <c r="U1628" s="23"/>
      <c r="V1628" s="23"/>
      <c r="W1628" s="23"/>
      <c r="X1628" s="23"/>
      <c r="Y1628" s="23"/>
      <c r="Z1628" s="23"/>
      <c r="AA1628" s="23"/>
      <c r="AG1628" s="23"/>
      <c r="AH1628" s="23"/>
      <c r="AK1628" s="23"/>
    </row>
    <row r="1629" spans="14:37" x14ac:dyDescent="0.2">
      <c r="N1629" s="23"/>
      <c r="O1629" s="23"/>
      <c r="P1629" s="23"/>
      <c r="Q1629" s="23"/>
      <c r="R1629" s="23"/>
      <c r="S1629" s="23"/>
      <c r="T1629" s="23"/>
      <c r="U1629" s="23"/>
      <c r="V1629" s="23"/>
      <c r="W1629" s="23"/>
      <c r="X1629" s="23"/>
      <c r="Y1629" s="23"/>
      <c r="Z1629" s="23"/>
      <c r="AA1629" s="23"/>
      <c r="AG1629" s="23"/>
      <c r="AH1629" s="23"/>
      <c r="AK1629" s="23"/>
    </row>
    <row r="1630" spans="14:37" x14ac:dyDescent="0.2">
      <c r="N1630" s="23"/>
      <c r="O1630" s="23"/>
      <c r="P1630" s="23"/>
      <c r="Q1630" s="23"/>
      <c r="R1630" s="23"/>
      <c r="S1630" s="23"/>
      <c r="T1630" s="23"/>
      <c r="U1630" s="23"/>
      <c r="V1630" s="23"/>
      <c r="W1630" s="23"/>
      <c r="X1630" s="23"/>
      <c r="Y1630" s="23"/>
      <c r="Z1630" s="23"/>
      <c r="AA1630" s="23"/>
      <c r="AG1630" s="23"/>
      <c r="AH1630" s="23"/>
      <c r="AK1630" s="23"/>
    </row>
    <row r="1631" spans="14:37" x14ac:dyDescent="0.2">
      <c r="N1631" s="23"/>
      <c r="O1631" s="23"/>
      <c r="P1631" s="23"/>
      <c r="Q1631" s="23"/>
      <c r="R1631" s="23"/>
      <c r="S1631" s="23"/>
      <c r="T1631" s="23"/>
      <c r="U1631" s="23"/>
      <c r="V1631" s="23"/>
      <c r="W1631" s="23"/>
      <c r="X1631" s="23"/>
      <c r="Y1631" s="23"/>
      <c r="Z1631" s="23"/>
      <c r="AA1631" s="23"/>
      <c r="AG1631" s="23"/>
      <c r="AH1631" s="23"/>
      <c r="AK1631" s="23"/>
    </row>
    <row r="1632" spans="14:37" x14ac:dyDescent="0.2">
      <c r="N1632" s="23"/>
      <c r="O1632" s="23"/>
      <c r="P1632" s="23"/>
      <c r="Q1632" s="23"/>
      <c r="R1632" s="23"/>
      <c r="S1632" s="23"/>
      <c r="T1632" s="23"/>
      <c r="U1632" s="23"/>
      <c r="V1632" s="23"/>
      <c r="W1632" s="23"/>
      <c r="X1632" s="23"/>
      <c r="Y1632" s="23"/>
      <c r="Z1632" s="23"/>
      <c r="AA1632" s="23"/>
      <c r="AG1632" s="23"/>
      <c r="AH1632" s="23"/>
      <c r="AK1632" s="23"/>
    </row>
    <row r="1633" spans="14:37" x14ac:dyDescent="0.2">
      <c r="N1633" s="23"/>
      <c r="O1633" s="23"/>
      <c r="P1633" s="23"/>
      <c r="Q1633" s="23"/>
      <c r="R1633" s="23"/>
      <c r="S1633" s="23"/>
      <c r="T1633" s="23"/>
      <c r="U1633" s="23"/>
      <c r="V1633" s="23"/>
      <c r="W1633" s="23"/>
      <c r="X1633" s="23"/>
      <c r="Y1633" s="23"/>
      <c r="Z1633" s="23"/>
      <c r="AA1633" s="23"/>
      <c r="AG1633" s="23"/>
      <c r="AH1633" s="23"/>
      <c r="AK1633" s="23"/>
    </row>
    <row r="1634" spans="14:37" x14ac:dyDescent="0.2">
      <c r="N1634" s="23"/>
      <c r="O1634" s="23"/>
      <c r="P1634" s="23"/>
      <c r="Q1634" s="23"/>
      <c r="R1634" s="23"/>
      <c r="S1634" s="23"/>
      <c r="T1634" s="23"/>
      <c r="U1634" s="23"/>
      <c r="V1634" s="23"/>
      <c r="W1634" s="23"/>
      <c r="X1634" s="23"/>
      <c r="Y1634" s="23"/>
      <c r="Z1634" s="23"/>
      <c r="AA1634" s="23"/>
      <c r="AG1634" s="23"/>
      <c r="AH1634" s="23"/>
      <c r="AK1634" s="23"/>
    </row>
    <row r="1635" spans="14:37" x14ac:dyDescent="0.2">
      <c r="N1635" s="23"/>
      <c r="O1635" s="23"/>
      <c r="P1635" s="23"/>
      <c r="Q1635" s="23"/>
      <c r="R1635" s="23"/>
      <c r="S1635" s="23"/>
      <c r="T1635" s="23"/>
      <c r="U1635" s="23"/>
      <c r="V1635" s="23"/>
      <c r="W1635" s="23"/>
      <c r="X1635" s="23"/>
      <c r="Y1635" s="23"/>
      <c r="Z1635" s="23"/>
      <c r="AA1635" s="23"/>
      <c r="AG1635" s="23"/>
      <c r="AH1635" s="23"/>
      <c r="AK1635" s="23"/>
    </row>
    <row r="1636" spans="14:37" x14ac:dyDescent="0.2">
      <c r="N1636" s="23"/>
      <c r="O1636" s="23"/>
      <c r="P1636" s="23"/>
      <c r="Q1636" s="23"/>
      <c r="R1636" s="23"/>
      <c r="S1636" s="23"/>
      <c r="T1636" s="23"/>
      <c r="U1636" s="23"/>
      <c r="V1636" s="23"/>
      <c r="W1636" s="23"/>
      <c r="X1636" s="23"/>
      <c r="Y1636" s="23"/>
      <c r="Z1636" s="23"/>
      <c r="AA1636" s="23"/>
      <c r="AG1636" s="23"/>
      <c r="AH1636" s="23"/>
      <c r="AK1636" s="23"/>
    </row>
    <row r="1637" spans="14:37" x14ac:dyDescent="0.2">
      <c r="N1637" s="23"/>
      <c r="O1637" s="23"/>
      <c r="P1637" s="23"/>
      <c r="Q1637" s="23"/>
      <c r="R1637" s="23"/>
      <c r="S1637" s="23"/>
      <c r="T1637" s="23"/>
      <c r="U1637" s="23"/>
      <c r="V1637" s="23"/>
      <c r="W1637" s="23"/>
      <c r="X1637" s="23"/>
      <c r="Y1637" s="23"/>
      <c r="Z1637" s="23"/>
      <c r="AA1637" s="23"/>
      <c r="AG1637" s="23"/>
      <c r="AH1637" s="23"/>
      <c r="AK1637" s="23"/>
    </row>
    <row r="1638" spans="14:37" x14ac:dyDescent="0.2">
      <c r="N1638" s="23"/>
      <c r="O1638" s="23"/>
      <c r="P1638" s="23"/>
      <c r="Q1638" s="23"/>
      <c r="R1638" s="23"/>
      <c r="S1638" s="23"/>
      <c r="T1638" s="23"/>
      <c r="U1638" s="23"/>
      <c r="V1638" s="23"/>
      <c r="W1638" s="23"/>
      <c r="X1638" s="23"/>
      <c r="Y1638" s="23"/>
      <c r="Z1638" s="23"/>
      <c r="AA1638" s="23"/>
      <c r="AG1638" s="23"/>
      <c r="AH1638" s="23"/>
      <c r="AK1638" s="23"/>
    </row>
    <row r="1639" spans="14:37" x14ac:dyDescent="0.2">
      <c r="N1639" s="23"/>
      <c r="O1639" s="23"/>
      <c r="P1639" s="23"/>
      <c r="Q1639" s="23"/>
      <c r="R1639" s="23"/>
      <c r="S1639" s="23"/>
      <c r="T1639" s="23"/>
      <c r="U1639" s="23"/>
      <c r="V1639" s="23"/>
      <c r="W1639" s="23"/>
      <c r="X1639" s="23"/>
      <c r="Y1639" s="23"/>
      <c r="Z1639" s="23"/>
      <c r="AA1639" s="23"/>
      <c r="AG1639" s="23"/>
      <c r="AH1639" s="23"/>
      <c r="AK1639" s="23"/>
    </row>
    <row r="1640" spans="14:37" x14ac:dyDescent="0.2">
      <c r="N1640" s="23"/>
      <c r="O1640" s="23"/>
      <c r="P1640" s="23"/>
      <c r="Q1640" s="23"/>
      <c r="R1640" s="23"/>
      <c r="S1640" s="23"/>
      <c r="T1640" s="23"/>
      <c r="U1640" s="23"/>
      <c r="V1640" s="23"/>
      <c r="W1640" s="23"/>
      <c r="X1640" s="23"/>
      <c r="Y1640" s="23"/>
      <c r="Z1640" s="23"/>
      <c r="AA1640" s="23"/>
      <c r="AG1640" s="23"/>
      <c r="AH1640" s="23"/>
      <c r="AK1640" s="23"/>
    </row>
    <row r="1641" spans="14:37" x14ac:dyDescent="0.2">
      <c r="N1641" s="23"/>
      <c r="O1641" s="23"/>
      <c r="P1641" s="23"/>
      <c r="Q1641" s="23"/>
      <c r="R1641" s="23"/>
      <c r="S1641" s="23"/>
      <c r="T1641" s="23"/>
      <c r="U1641" s="23"/>
      <c r="V1641" s="23"/>
      <c r="W1641" s="23"/>
      <c r="X1641" s="23"/>
      <c r="Y1641" s="23"/>
      <c r="Z1641" s="23"/>
      <c r="AA1641" s="23"/>
      <c r="AG1641" s="23"/>
      <c r="AH1641" s="23"/>
      <c r="AK1641" s="23"/>
    </row>
    <row r="1642" spans="14:37" x14ac:dyDescent="0.2">
      <c r="N1642" s="23"/>
      <c r="O1642" s="23"/>
      <c r="P1642" s="23"/>
      <c r="Q1642" s="23"/>
      <c r="R1642" s="23"/>
      <c r="S1642" s="23"/>
      <c r="T1642" s="23"/>
      <c r="U1642" s="23"/>
      <c r="V1642" s="23"/>
      <c r="W1642" s="23"/>
      <c r="X1642" s="23"/>
      <c r="Y1642" s="23"/>
      <c r="Z1642" s="23"/>
      <c r="AA1642" s="23"/>
      <c r="AG1642" s="23"/>
      <c r="AH1642" s="23"/>
      <c r="AK1642" s="23"/>
    </row>
    <row r="1643" spans="14:37" x14ac:dyDescent="0.2">
      <c r="N1643" s="23"/>
      <c r="O1643" s="23"/>
      <c r="P1643" s="23"/>
      <c r="Q1643" s="23"/>
      <c r="R1643" s="23"/>
      <c r="S1643" s="23"/>
      <c r="T1643" s="23"/>
      <c r="U1643" s="23"/>
      <c r="V1643" s="23"/>
      <c r="W1643" s="23"/>
      <c r="X1643" s="23"/>
      <c r="Y1643" s="23"/>
      <c r="Z1643" s="23"/>
      <c r="AA1643" s="23"/>
      <c r="AG1643" s="23"/>
      <c r="AH1643" s="23"/>
      <c r="AK1643" s="23"/>
    </row>
    <row r="1644" spans="14:37" x14ac:dyDescent="0.2">
      <c r="N1644" s="23"/>
      <c r="O1644" s="23"/>
      <c r="P1644" s="23"/>
      <c r="Q1644" s="23"/>
      <c r="R1644" s="23"/>
      <c r="S1644" s="23"/>
      <c r="T1644" s="23"/>
      <c r="U1644" s="23"/>
      <c r="V1644" s="23"/>
      <c r="W1644" s="23"/>
      <c r="X1644" s="23"/>
      <c r="Y1644" s="23"/>
      <c r="Z1644" s="23"/>
      <c r="AA1644" s="23"/>
      <c r="AG1644" s="23"/>
      <c r="AH1644" s="23"/>
      <c r="AK1644" s="23"/>
    </row>
    <row r="1645" spans="14:37" x14ac:dyDescent="0.2">
      <c r="N1645" s="23"/>
      <c r="O1645" s="23"/>
      <c r="P1645" s="23"/>
      <c r="Q1645" s="23"/>
      <c r="R1645" s="23"/>
      <c r="S1645" s="23"/>
      <c r="T1645" s="23"/>
      <c r="U1645" s="23"/>
      <c r="V1645" s="23"/>
      <c r="W1645" s="23"/>
      <c r="X1645" s="23"/>
      <c r="Y1645" s="23"/>
      <c r="Z1645" s="23"/>
      <c r="AA1645" s="23"/>
      <c r="AG1645" s="23"/>
      <c r="AH1645" s="23"/>
      <c r="AK1645" s="23"/>
    </row>
    <row r="1646" spans="14:37" x14ac:dyDescent="0.2">
      <c r="N1646" s="23"/>
      <c r="O1646" s="23"/>
      <c r="P1646" s="23"/>
      <c r="Q1646" s="23"/>
      <c r="R1646" s="23"/>
      <c r="S1646" s="23"/>
      <c r="T1646" s="23"/>
      <c r="U1646" s="23"/>
      <c r="V1646" s="23"/>
      <c r="W1646" s="23"/>
      <c r="X1646" s="23"/>
      <c r="Y1646" s="23"/>
      <c r="Z1646" s="23"/>
      <c r="AA1646" s="23"/>
      <c r="AG1646" s="23"/>
      <c r="AH1646" s="23"/>
      <c r="AK1646" s="23"/>
    </row>
    <row r="1647" spans="14:37" x14ac:dyDescent="0.2">
      <c r="N1647" s="23"/>
      <c r="O1647" s="23"/>
      <c r="P1647" s="23"/>
      <c r="Q1647" s="23"/>
      <c r="R1647" s="23"/>
      <c r="S1647" s="23"/>
      <c r="T1647" s="23"/>
      <c r="U1647" s="23"/>
      <c r="V1647" s="23"/>
      <c r="W1647" s="23"/>
      <c r="X1647" s="23"/>
      <c r="Y1647" s="23"/>
      <c r="Z1647" s="23"/>
      <c r="AA1647" s="23"/>
      <c r="AG1647" s="23"/>
      <c r="AH1647" s="23"/>
      <c r="AK1647" s="23"/>
    </row>
    <row r="1648" spans="14:37" x14ac:dyDescent="0.2">
      <c r="N1648" s="23"/>
      <c r="O1648" s="23"/>
      <c r="P1648" s="23"/>
      <c r="Q1648" s="23"/>
      <c r="R1648" s="23"/>
      <c r="S1648" s="23"/>
      <c r="T1648" s="23"/>
      <c r="U1648" s="23"/>
      <c r="V1648" s="23"/>
      <c r="W1648" s="23"/>
      <c r="X1648" s="23"/>
      <c r="Y1648" s="23"/>
      <c r="Z1648" s="23"/>
      <c r="AA1648" s="23"/>
      <c r="AG1648" s="23"/>
      <c r="AH1648" s="23"/>
      <c r="AK1648" s="23"/>
    </row>
    <row r="1649" spans="14:37" x14ac:dyDescent="0.2">
      <c r="N1649" s="23"/>
      <c r="O1649" s="23"/>
      <c r="P1649" s="23"/>
      <c r="Q1649" s="23"/>
      <c r="R1649" s="23"/>
      <c r="S1649" s="23"/>
      <c r="T1649" s="23"/>
      <c r="U1649" s="23"/>
      <c r="V1649" s="23"/>
      <c r="W1649" s="23"/>
      <c r="X1649" s="23"/>
      <c r="Y1649" s="23"/>
      <c r="Z1649" s="23"/>
      <c r="AA1649" s="23"/>
      <c r="AG1649" s="23"/>
      <c r="AH1649" s="23"/>
      <c r="AK1649" s="23"/>
    </row>
    <row r="1650" spans="14:37" x14ac:dyDescent="0.2">
      <c r="N1650" s="23"/>
      <c r="O1650" s="23"/>
      <c r="P1650" s="23"/>
      <c r="Q1650" s="23"/>
      <c r="R1650" s="23"/>
      <c r="S1650" s="23"/>
      <c r="T1650" s="23"/>
      <c r="U1650" s="23"/>
      <c r="V1650" s="23"/>
      <c r="W1650" s="23"/>
      <c r="X1650" s="23"/>
      <c r="Y1650" s="23"/>
      <c r="Z1650" s="23"/>
      <c r="AA1650" s="23"/>
      <c r="AG1650" s="23"/>
      <c r="AH1650" s="23"/>
      <c r="AK1650" s="23"/>
    </row>
    <row r="1651" spans="14:37" x14ac:dyDescent="0.2">
      <c r="N1651" s="23"/>
      <c r="O1651" s="23"/>
      <c r="P1651" s="23"/>
      <c r="Q1651" s="23"/>
      <c r="R1651" s="23"/>
      <c r="S1651" s="23"/>
      <c r="T1651" s="23"/>
      <c r="U1651" s="23"/>
      <c r="V1651" s="23"/>
      <c r="W1651" s="23"/>
      <c r="X1651" s="23"/>
      <c r="Y1651" s="23"/>
      <c r="Z1651" s="23"/>
      <c r="AA1651" s="23"/>
      <c r="AG1651" s="23"/>
      <c r="AH1651" s="23"/>
      <c r="AK1651" s="23"/>
    </row>
    <row r="1652" spans="14:37" x14ac:dyDescent="0.2">
      <c r="N1652" s="23"/>
      <c r="O1652" s="23"/>
      <c r="P1652" s="23"/>
      <c r="Q1652" s="23"/>
      <c r="R1652" s="23"/>
      <c r="S1652" s="23"/>
      <c r="T1652" s="23"/>
      <c r="U1652" s="23"/>
      <c r="V1652" s="23"/>
      <c r="W1652" s="23"/>
      <c r="X1652" s="23"/>
      <c r="Y1652" s="23"/>
      <c r="Z1652" s="23"/>
      <c r="AA1652" s="23"/>
      <c r="AG1652" s="23"/>
      <c r="AH1652" s="23"/>
      <c r="AK1652" s="23"/>
    </row>
    <row r="1653" spans="14:37" x14ac:dyDescent="0.2">
      <c r="N1653" s="23"/>
      <c r="O1653" s="23"/>
      <c r="P1653" s="23"/>
      <c r="Q1653" s="23"/>
      <c r="R1653" s="23"/>
      <c r="S1653" s="23"/>
      <c r="T1653" s="23"/>
      <c r="U1653" s="23"/>
      <c r="V1653" s="23"/>
      <c r="W1653" s="23"/>
      <c r="X1653" s="23"/>
      <c r="Y1653" s="23"/>
      <c r="Z1653" s="23"/>
      <c r="AA1653" s="23"/>
      <c r="AG1653" s="23"/>
      <c r="AH1653" s="23"/>
      <c r="AK1653" s="23"/>
    </row>
    <row r="1654" spans="14:37" x14ac:dyDescent="0.2">
      <c r="N1654" s="23"/>
      <c r="O1654" s="23"/>
      <c r="P1654" s="23"/>
      <c r="Q1654" s="23"/>
      <c r="R1654" s="23"/>
      <c r="S1654" s="23"/>
      <c r="T1654" s="23"/>
      <c r="U1654" s="23"/>
      <c r="V1654" s="23"/>
      <c r="W1654" s="23"/>
      <c r="X1654" s="23"/>
      <c r="Y1654" s="23"/>
      <c r="Z1654" s="23"/>
      <c r="AA1654" s="23"/>
      <c r="AG1654" s="23"/>
      <c r="AH1654" s="23"/>
      <c r="AK1654" s="23"/>
    </row>
    <row r="1655" spans="14:37" x14ac:dyDescent="0.2">
      <c r="N1655" s="23"/>
      <c r="O1655" s="23"/>
      <c r="P1655" s="23"/>
      <c r="Q1655" s="23"/>
      <c r="R1655" s="23"/>
      <c r="S1655" s="23"/>
      <c r="T1655" s="23"/>
      <c r="U1655" s="23"/>
      <c r="V1655" s="23"/>
      <c r="W1655" s="23"/>
      <c r="X1655" s="23"/>
      <c r="Y1655" s="23"/>
      <c r="Z1655" s="23"/>
      <c r="AA1655" s="23"/>
      <c r="AG1655" s="23"/>
      <c r="AH1655" s="23"/>
      <c r="AK1655" s="23"/>
    </row>
    <row r="1656" spans="14:37" x14ac:dyDescent="0.2">
      <c r="N1656" s="23"/>
      <c r="O1656" s="23"/>
      <c r="P1656" s="23"/>
      <c r="Q1656" s="23"/>
      <c r="R1656" s="23"/>
      <c r="S1656" s="23"/>
      <c r="T1656" s="23"/>
      <c r="U1656" s="23"/>
      <c r="V1656" s="23"/>
      <c r="W1656" s="23"/>
      <c r="X1656" s="23"/>
      <c r="Y1656" s="23"/>
      <c r="Z1656" s="23"/>
      <c r="AA1656" s="23"/>
      <c r="AG1656" s="23"/>
      <c r="AH1656" s="23"/>
      <c r="AK1656" s="23"/>
    </row>
    <row r="1657" spans="14:37" x14ac:dyDescent="0.2">
      <c r="N1657" s="23"/>
      <c r="O1657" s="23"/>
      <c r="P1657" s="23"/>
      <c r="Q1657" s="23"/>
      <c r="R1657" s="23"/>
      <c r="S1657" s="23"/>
      <c r="T1657" s="23"/>
      <c r="U1657" s="23"/>
      <c r="V1657" s="23"/>
      <c r="W1657" s="23"/>
      <c r="X1657" s="23"/>
      <c r="Y1657" s="23"/>
      <c r="Z1657" s="23"/>
      <c r="AA1657" s="23"/>
      <c r="AG1657" s="23"/>
      <c r="AH1657" s="23"/>
      <c r="AK1657" s="23"/>
    </row>
    <row r="1658" spans="14:37" x14ac:dyDescent="0.2">
      <c r="N1658" s="23"/>
      <c r="O1658" s="23"/>
      <c r="P1658" s="23"/>
      <c r="Q1658" s="23"/>
      <c r="R1658" s="23"/>
      <c r="S1658" s="23"/>
      <c r="T1658" s="23"/>
      <c r="U1658" s="23"/>
      <c r="V1658" s="23"/>
      <c r="W1658" s="23"/>
      <c r="X1658" s="23"/>
      <c r="Y1658" s="23"/>
      <c r="Z1658" s="23"/>
      <c r="AA1658" s="23"/>
      <c r="AG1658" s="23"/>
      <c r="AH1658" s="23"/>
      <c r="AK1658" s="23"/>
    </row>
    <row r="1659" spans="14:37" x14ac:dyDescent="0.2">
      <c r="N1659" s="23"/>
      <c r="O1659" s="23"/>
      <c r="P1659" s="23"/>
      <c r="Q1659" s="23"/>
      <c r="R1659" s="23"/>
      <c r="S1659" s="23"/>
      <c r="T1659" s="23"/>
      <c r="U1659" s="23"/>
      <c r="V1659" s="23"/>
      <c r="W1659" s="23"/>
      <c r="X1659" s="23"/>
      <c r="Y1659" s="23"/>
      <c r="Z1659" s="23"/>
      <c r="AA1659" s="23"/>
      <c r="AG1659" s="23"/>
      <c r="AH1659" s="23"/>
      <c r="AK1659" s="23"/>
    </row>
    <row r="1660" spans="14:37" x14ac:dyDescent="0.2">
      <c r="N1660" s="23"/>
      <c r="O1660" s="23"/>
      <c r="P1660" s="23"/>
      <c r="Q1660" s="23"/>
      <c r="R1660" s="23"/>
      <c r="S1660" s="23"/>
      <c r="T1660" s="23"/>
      <c r="U1660" s="23"/>
      <c r="V1660" s="23"/>
      <c r="W1660" s="23"/>
      <c r="X1660" s="23"/>
      <c r="Y1660" s="23"/>
      <c r="Z1660" s="23"/>
      <c r="AA1660" s="23"/>
      <c r="AG1660" s="23"/>
      <c r="AH1660" s="23"/>
      <c r="AK1660" s="23"/>
    </row>
    <row r="1661" spans="14:37" x14ac:dyDescent="0.2">
      <c r="N1661" s="23"/>
      <c r="O1661" s="23"/>
      <c r="P1661" s="23"/>
      <c r="Q1661" s="23"/>
      <c r="R1661" s="23"/>
      <c r="S1661" s="23"/>
      <c r="T1661" s="23"/>
      <c r="U1661" s="23"/>
      <c r="V1661" s="23"/>
      <c r="W1661" s="23"/>
      <c r="X1661" s="23"/>
      <c r="Y1661" s="23"/>
      <c r="Z1661" s="23"/>
      <c r="AA1661" s="23"/>
      <c r="AG1661" s="23"/>
      <c r="AH1661" s="23"/>
      <c r="AK1661" s="23"/>
    </row>
    <row r="1662" spans="14:37" x14ac:dyDescent="0.2">
      <c r="N1662" s="23"/>
      <c r="O1662" s="23"/>
      <c r="P1662" s="23"/>
      <c r="Q1662" s="23"/>
      <c r="R1662" s="23"/>
      <c r="S1662" s="23"/>
      <c r="T1662" s="23"/>
      <c r="U1662" s="23"/>
      <c r="V1662" s="23"/>
      <c r="W1662" s="23"/>
      <c r="X1662" s="23"/>
      <c r="Y1662" s="23"/>
      <c r="Z1662" s="23"/>
      <c r="AA1662" s="23"/>
      <c r="AG1662" s="23"/>
      <c r="AH1662" s="23"/>
      <c r="AK1662" s="23"/>
    </row>
    <row r="1663" spans="14:37" x14ac:dyDescent="0.2">
      <c r="N1663" s="23"/>
      <c r="O1663" s="23"/>
      <c r="P1663" s="23"/>
      <c r="Q1663" s="23"/>
      <c r="R1663" s="23"/>
      <c r="S1663" s="23"/>
      <c r="T1663" s="23"/>
      <c r="U1663" s="23"/>
      <c r="V1663" s="23"/>
      <c r="W1663" s="23"/>
      <c r="X1663" s="23"/>
      <c r="Y1663" s="23"/>
      <c r="Z1663" s="23"/>
      <c r="AA1663" s="23"/>
      <c r="AG1663" s="23"/>
      <c r="AH1663" s="23"/>
      <c r="AK1663" s="23"/>
    </row>
    <row r="1664" spans="14:37" x14ac:dyDescent="0.2">
      <c r="N1664" s="23"/>
      <c r="O1664" s="23"/>
      <c r="P1664" s="23"/>
      <c r="Q1664" s="23"/>
      <c r="R1664" s="23"/>
      <c r="S1664" s="23"/>
      <c r="T1664" s="23"/>
      <c r="U1664" s="23"/>
      <c r="V1664" s="23"/>
      <c r="W1664" s="23"/>
      <c r="X1664" s="23"/>
      <c r="Y1664" s="23"/>
      <c r="Z1664" s="23"/>
      <c r="AA1664" s="23"/>
      <c r="AG1664" s="23"/>
      <c r="AH1664" s="23"/>
      <c r="AK1664" s="23"/>
    </row>
    <row r="1665" spans="14:37" x14ac:dyDescent="0.2">
      <c r="N1665" s="23"/>
      <c r="O1665" s="23"/>
      <c r="P1665" s="23"/>
      <c r="Q1665" s="23"/>
      <c r="R1665" s="23"/>
      <c r="S1665" s="23"/>
      <c r="T1665" s="23"/>
      <c r="U1665" s="23"/>
      <c r="V1665" s="23"/>
      <c r="W1665" s="23"/>
      <c r="X1665" s="23"/>
      <c r="Y1665" s="23"/>
      <c r="Z1665" s="23"/>
      <c r="AA1665" s="23"/>
      <c r="AG1665" s="23"/>
      <c r="AH1665" s="23"/>
      <c r="AK1665" s="23"/>
    </row>
    <row r="1666" spans="14:37" x14ac:dyDescent="0.2">
      <c r="N1666" s="23"/>
      <c r="O1666" s="23"/>
      <c r="P1666" s="23"/>
      <c r="Q1666" s="23"/>
      <c r="R1666" s="23"/>
      <c r="S1666" s="23"/>
      <c r="T1666" s="23"/>
      <c r="U1666" s="23"/>
      <c r="V1666" s="23"/>
      <c r="W1666" s="23"/>
      <c r="X1666" s="23"/>
      <c r="Y1666" s="23"/>
      <c r="Z1666" s="23"/>
      <c r="AA1666" s="23"/>
      <c r="AG1666" s="23"/>
      <c r="AH1666" s="23"/>
      <c r="AK1666" s="23"/>
    </row>
    <row r="1667" spans="14:37" x14ac:dyDescent="0.2">
      <c r="N1667" s="23"/>
      <c r="O1667" s="23"/>
      <c r="P1667" s="23"/>
      <c r="Q1667" s="23"/>
      <c r="R1667" s="23"/>
      <c r="S1667" s="23"/>
      <c r="T1667" s="23"/>
      <c r="U1667" s="23"/>
      <c r="V1667" s="23"/>
      <c r="W1667" s="23"/>
      <c r="X1667" s="23"/>
      <c r="Y1667" s="23"/>
      <c r="Z1667" s="23"/>
      <c r="AA1667" s="23"/>
      <c r="AG1667" s="23"/>
      <c r="AH1667" s="23"/>
      <c r="AK1667" s="23"/>
    </row>
    <row r="1668" spans="14:37" x14ac:dyDescent="0.2">
      <c r="N1668" s="23"/>
      <c r="O1668" s="23"/>
      <c r="P1668" s="23"/>
      <c r="Q1668" s="23"/>
      <c r="R1668" s="23"/>
      <c r="S1668" s="23"/>
      <c r="T1668" s="23"/>
      <c r="U1668" s="23"/>
      <c r="V1668" s="23"/>
      <c r="W1668" s="23"/>
      <c r="X1668" s="23"/>
      <c r="Y1668" s="23"/>
      <c r="Z1668" s="23"/>
      <c r="AA1668" s="23"/>
      <c r="AG1668" s="23"/>
      <c r="AH1668" s="23"/>
      <c r="AK1668" s="23"/>
    </row>
    <row r="1669" spans="14:37" x14ac:dyDescent="0.2">
      <c r="N1669" s="23"/>
      <c r="O1669" s="23"/>
      <c r="P1669" s="23"/>
      <c r="Q1669" s="23"/>
      <c r="R1669" s="23"/>
      <c r="S1669" s="23"/>
      <c r="T1669" s="23"/>
      <c r="U1669" s="23"/>
      <c r="V1669" s="23"/>
      <c r="W1669" s="23"/>
      <c r="X1669" s="23"/>
      <c r="Y1669" s="23"/>
      <c r="Z1669" s="23"/>
      <c r="AA1669" s="23"/>
      <c r="AG1669" s="23"/>
      <c r="AH1669" s="23"/>
      <c r="AK1669" s="23"/>
    </row>
    <row r="1670" spans="14:37" x14ac:dyDescent="0.2">
      <c r="N1670" s="23"/>
      <c r="O1670" s="23"/>
      <c r="P1670" s="23"/>
      <c r="Q1670" s="23"/>
      <c r="R1670" s="23"/>
      <c r="S1670" s="23"/>
      <c r="T1670" s="23"/>
      <c r="U1670" s="23"/>
      <c r="V1670" s="23"/>
      <c r="W1670" s="23"/>
      <c r="X1670" s="23"/>
      <c r="Y1670" s="23"/>
      <c r="Z1670" s="23"/>
      <c r="AA1670" s="23"/>
      <c r="AG1670" s="23"/>
      <c r="AH1670" s="23"/>
      <c r="AK1670" s="23"/>
    </row>
    <row r="1671" spans="14:37" x14ac:dyDescent="0.2">
      <c r="N1671" s="23"/>
      <c r="O1671" s="23"/>
      <c r="P1671" s="23"/>
      <c r="Q1671" s="23"/>
      <c r="R1671" s="23"/>
      <c r="S1671" s="23"/>
      <c r="T1671" s="23"/>
      <c r="U1671" s="23"/>
      <c r="V1671" s="23"/>
      <c r="W1671" s="23"/>
      <c r="X1671" s="23"/>
      <c r="Y1671" s="23"/>
      <c r="Z1671" s="23"/>
      <c r="AA1671" s="23"/>
      <c r="AG1671" s="23"/>
      <c r="AH1671" s="23"/>
      <c r="AK1671" s="23"/>
    </row>
    <row r="1672" spans="14:37" x14ac:dyDescent="0.2">
      <c r="N1672" s="23"/>
      <c r="O1672" s="23"/>
      <c r="P1672" s="23"/>
      <c r="Q1672" s="23"/>
      <c r="R1672" s="23"/>
      <c r="S1672" s="23"/>
      <c r="T1672" s="23"/>
      <c r="U1672" s="23"/>
      <c r="V1672" s="23"/>
      <c r="W1672" s="23"/>
      <c r="X1672" s="23"/>
      <c r="Y1672" s="23"/>
      <c r="Z1672" s="23"/>
      <c r="AA1672" s="23"/>
      <c r="AG1672" s="23"/>
      <c r="AH1672" s="23"/>
      <c r="AK1672" s="23"/>
    </row>
    <row r="1673" spans="14:37" x14ac:dyDescent="0.2">
      <c r="N1673" s="23"/>
      <c r="O1673" s="23"/>
      <c r="P1673" s="23"/>
      <c r="Q1673" s="23"/>
      <c r="R1673" s="23"/>
      <c r="S1673" s="23"/>
      <c r="T1673" s="23"/>
      <c r="U1673" s="23"/>
      <c r="V1673" s="23"/>
      <c r="W1673" s="23"/>
      <c r="X1673" s="23"/>
      <c r="Y1673" s="23"/>
      <c r="Z1673" s="23"/>
      <c r="AA1673" s="23"/>
      <c r="AG1673" s="23"/>
      <c r="AH1673" s="23"/>
      <c r="AK1673" s="23"/>
    </row>
    <row r="1674" spans="14:37" x14ac:dyDescent="0.2">
      <c r="N1674" s="23"/>
      <c r="O1674" s="23"/>
      <c r="P1674" s="23"/>
      <c r="Q1674" s="23"/>
      <c r="R1674" s="23"/>
      <c r="S1674" s="23"/>
      <c r="T1674" s="23"/>
      <c r="U1674" s="23"/>
      <c r="V1674" s="23"/>
      <c r="W1674" s="23"/>
      <c r="X1674" s="23"/>
      <c r="Y1674" s="23"/>
      <c r="Z1674" s="23"/>
      <c r="AA1674" s="23"/>
      <c r="AG1674" s="23"/>
      <c r="AH1674" s="23"/>
      <c r="AK1674" s="23"/>
    </row>
    <row r="1675" spans="14:37" x14ac:dyDescent="0.2">
      <c r="N1675" s="23"/>
      <c r="O1675" s="23"/>
      <c r="P1675" s="23"/>
      <c r="Q1675" s="23"/>
      <c r="R1675" s="23"/>
      <c r="S1675" s="23"/>
      <c r="T1675" s="23"/>
      <c r="U1675" s="23"/>
      <c r="V1675" s="23"/>
      <c r="W1675" s="23"/>
      <c r="X1675" s="23"/>
      <c r="Y1675" s="23"/>
      <c r="Z1675" s="23"/>
      <c r="AA1675" s="23"/>
      <c r="AG1675" s="23"/>
      <c r="AH1675" s="23"/>
      <c r="AK1675" s="23"/>
    </row>
    <row r="1676" spans="14:37" x14ac:dyDescent="0.2">
      <c r="N1676" s="23"/>
      <c r="O1676" s="23"/>
      <c r="P1676" s="23"/>
      <c r="Q1676" s="23"/>
      <c r="R1676" s="23"/>
      <c r="S1676" s="23"/>
      <c r="T1676" s="23"/>
      <c r="U1676" s="23"/>
      <c r="V1676" s="23"/>
      <c r="W1676" s="23"/>
      <c r="X1676" s="23"/>
      <c r="Y1676" s="23"/>
      <c r="Z1676" s="23"/>
      <c r="AA1676" s="23"/>
      <c r="AG1676" s="23"/>
      <c r="AH1676" s="23"/>
      <c r="AK1676" s="23"/>
    </row>
    <row r="1677" spans="14:37" x14ac:dyDescent="0.2">
      <c r="N1677" s="23"/>
      <c r="O1677" s="23"/>
      <c r="P1677" s="23"/>
      <c r="Q1677" s="23"/>
      <c r="R1677" s="23"/>
      <c r="S1677" s="23"/>
      <c r="T1677" s="23"/>
      <c r="U1677" s="23"/>
      <c r="V1677" s="23"/>
      <c r="W1677" s="23"/>
      <c r="X1677" s="23"/>
      <c r="Y1677" s="23"/>
      <c r="Z1677" s="23"/>
      <c r="AA1677" s="23"/>
      <c r="AG1677" s="23"/>
      <c r="AH1677" s="23"/>
      <c r="AK1677" s="23"/>
    </row>
    <row r="1678" spans="14:37" x14ac:dyDescent="0.2">
      <c r="N1678" s="23"/>
      <c r="O1678" s="23"/>
      <c r="P1678" s="23"/>
      <c r="Q1678" s="23"/>
      <c r="R1678" s="23"/>
      <c r="S1678" s="23"/>
      <c r="T1678" s="23"/>
      <c r="U1678" s="23"/>
      <c r="V1678" s="23"/>
      <c r="W1678" s="23"/>
      <c r="X1678" s="23"/>
      <c r="Y1678" s="23"/>
      <c r="Z1678" s="23"/>
      <c r="AA1678" s="23"/>
      <c r="AG1678" s="23"/>
      <c r="AH1678" s="23"/>
      <c r="AK1678" s="23"/>
    </row>
    <row r="1679" spans="14:37" x14ac:dyDescent="0.2">
      <c r="N1679" s="23"/>
      <c r="O1679" s="23"/>
      <c r="P1679" s="23"/>
      <c r="Q1679" s="23"/>
      <c r="R1679" s="23"/>
      <c r="S1679" s="23"/>
      <c r="T1679" s="23"/>
      <c r="U1679" s="23"/>
      <c r="V1679" s="23"/>
      <c r="W1679" s="23"/>
      <c r="X1679" s="23"/>
      <c r="Y1679" s="23"/>
      <c r="Z1679" s="23"/>
      <c r="AA1679" s="23"/>
      <c r="AG1679" s="23"/>
      <c r="AH1679" s="23"/>
      <c r="AK1679" s="23"/>
    </row>
    <row r="1680" spans="14:37" x14ac:dyDescent="0.2">
      <c r="N1680" s="23"/>
      <c r="O1680" s="23"/>
      <c r="P1680" s="23"/>
      <c r="Q1680" s="23"/>
      <c r="R1680" s="23"/>
      <c r="S1680" s="23"/>
      <c r="T1680" s="23"/>
      <c r="U1680" s="23"/>
      <c r="V1680" s="23"/>
      <c r="W1680" s="23"/>
      <c r="X1680" s="23"/>
      <c r="Y1680" s="23"/>
      <c r="Z1680" s="23"/>
      <c r="AA1680" s="23"/>
      <c r="AG1680" s="23"/>
      <c r="AH1680" s="23"/>
      <c r="AK1680" s="23"/>
    </row>
    <row r="1681" spans="14:37" x14ac:dyDescent="0.2">
      <c r="N1681" s="23"/>
      <c r="O1681" s="23"/>
      <c r="P1681" s="23"/>
      <c r="Q1681" s="23"/>
      <c r="R1681" s="23"/>
      <c r="S1681" s="23"/>
      <c r="T1681" s="23"/>
      <c r="U1681" s="23"/>
      <c r="V1681" s="23"/>
      <c r="W1681" s="23"/>
      <c r="X1681" s="23"/>
      <c r="Y1681" s="23"/>
      <c r="Z1681" s="23"/>
      <c r="AA1681" s="23"/>
      <c r="AG1681" s="23"/>
      <c r="AH1681" s="23"/>
      <c r="AK1681" s="23"/>
    </row>
    <row r="1682" spans="14:37" x14ac:dyDescent="0.2">
      <c r="N1682" s="23"/>
      <c r="O1682" s="23"/>
      <c r="P1682" s="23"/>
      <c r="Q1682" s="23"/>
      <c r="R1682" s="23"/>
      <c r="S1682" s="23"/>
      <c r="T1682" s="23"/>
      <c r="U1682" s="23"/>
      <c r="V1682" s="23"/>
      <c r="W1682" s="23"/>
      <c r="X1682" s="23"/>
      <c r="Y1682" s="23"/>
      <c r="Z1682" s="23"/>
      <c r="AA1682" s="23"/>
      <c r="AG1682" s="23"/>
      <c r="AH1682" s="23"/>
      <c r="AK1682" s="23"/>
    </row>
    <row r="1683" spans="14:37" x14ac:dyDescent="0.2">
      <c r="N1683" s="23"/>
      <c r="O1683" s="23"/>
      <c r="P1683" s="23"/>
      <c r="Q1683" s="23"/>
      <c r="R1683" s="23"/>
      <c r="S1683" s="23"/>
      <c r="T1683" s="23"/>
      <c r="U1683" s="23"/>
      <c r="V1683" s="23"/>
      <c r="W1683" s="23"/>
      <c r="X1683" s="23"/>
      <c r="Y1683" s="23"/>
      <c r="Z1683" s="23"/>
      <c r="AA1683" s="23"/>
      <c r="AG1683" s="23"/>
      <c r="AH1683" s="23"/>
      <c r="AK1683" s="23"/>
    </row>
    <row r="1684" spans="14:37" x14ac:dyDescent="0.2">
      <c r="N1684" s="23"/>
      <c r="O1684" s="23"/>
      <c r="P1684" s="23"/>
      <c r="Q1684" s="23"/>
      <c r="R1684" s="23"/>
      <c r="S1684" s="23"/>
      <c r="T1684" s="23"/>
      <c r="U1684" s="23"/>
      <c r="V1684" s="23"/>
      <c r="W1684" s="23"/>
      <c r="X1684" s="23"/>
      <c r="Y1684" s="23"/>
      <c r="Z1684" s="23"/>
      <c r="AA1684" s="23"/>
      <c r="AG1684" s="23"/>
      <c r="AH1684" s="23"/>
      <c r="AK1684" s="23"/>
    </row>
    <row r="1685" spans="14:37" x14ac:dyDescent="0.2">
      <c r="N1685" s="23"/>
      <c r="O1685" s="23"/>
      <c r="P1685" s="23"/>
      <c r="Q1685" s="23"/>
      <c r="R1685" s="23"/>
      <c r="S1685" s="23"/>
      <c r="T1685" s="23"/>
      <c r="U1685" s="23"/>
      <c r="V1685" s="23"/>
      <c r="W1685" s="23"/>
      <c r="X1685" s="23"/>
      <c r="Y1685" s="23"/>
      <c r="Z1685" s="23"/>
      <c r="AA1685" s="23"/>
      <c r="AG1685" s="23"/>
      <c r="AH1685" s="23"/>
      <c r="AK1685" s="23"/>
    </row>
    <row r="1686" spans="14:37" x14ac:dyDescent="0.2">
      <c r="N1686" s="23"/>
      <c r="O1686" s="23"/>
      <c r="P1686" s="23"/>
      <c r="Q1686" s="23"/>
      <c r="R1686" s="23"/>
      <c r="S1686" s="23"/>
      <c r="T1686" s="23"/>
      <c r="U1686" s="23"/>
      <c r="V1686" s="23"/>
      <c r="W1686" s="23"/>
      <c r="X1686" s="23"/>
      <c r="Y1686" s="23"/>
      <c r="Z1686" s="23"/>
      <c r="AA1686" s="23"/>
      <c r="AG1686" s="23"/>
      <c r="AH1686" s="23"/>
      <c r="AK1686" s="23"/>
    </row>
    <row r="1687" spans="14:37" x14ac:dyDescent="0.2">
      <c r="N1687" s="23"/>
      <c r="O1687" s="23"/>
      <c r="P1687" s="23"/>
      <c r="Q1687" s="23"/>
      <c r="R1687" s="23"/>
      <c r="S1687" s="23"/>
      <c r="T1687" s="23"/>
      <c r="U1687" s="23"/>
      <c r="V1687" s="23"/>
      <c r="W1687" s="23"/>
      <c r="X1687" s="23"/>
      <c r="Y1687" s="23"/>
      <c r="Z1687" s="23"/>
      <c r="AA1687" s="23"/>
      <c r="AG1687" s="23"/>
      <c r="AH1687" s="23"/>
      <c r="AK1687" s="23"/>
    </row>
    <row r="1688" spans="14:37" x14ac:dyDescent="0.2">
      <c r="N1688" s="23"/>
      <c r="O1688" s="23"/>
      <c r="P1688" s="23"/>
      <c r="Q1688" s="23"/>
      <c r="R1688" s="23"/>
      <c r="S1688" s="23"/>
      <c r="T1688" s="23"/>
      <c r="U1688" s="23"/>
      <c r="V1688" s="23"/>
      <c r="W1688" s="23"/>
      <c r="X1688" s="23"/>
      <c r="Y1688" s="23"/>
      <c r="Z1688" s="23"/>
      <c r="AA1688" s="23"/>
      <c r="AG1688" s="23"/>
      <c r="AH1688" s="23"/>
      <c r="AK1688" s="23"/>
    </row>
    <row r="1689" spans="14:37" x14ac:dyDescent="0.2">
      <c r="N1689" s="23"/>
      <c r="O1689" s="23"/>
      <c r="P1689" s="23"/>
      <c r="Q1689" s="23"/>
      <c r="R1689" s="23"/>
      <c r="S1689" s="23"/>
      <c r="T1689" s="23"/>
      <c r="U1689" s="23"/>
      <c r="V1689" s="23"/>
      <c r="W1689" s="23"/>
      <c r="X1689" s="23"/>
      <c r="Y1689" s="23"/>
      <c r="Z1689" s="23"/>
      <c r="AA1689" s="23"/>
      <c r="AG1689" s="23"/>
      <c r="AH1689" s="23"/>
      <c r="AK1689" s="23"/>
    </row>
    <row r="1690" spans="14:37" x14ac:dyDescent="0.2">
      <c r="N1690" s="23"/>
      <c r="O1690" s="23"/>
      <c r="P1690" s="23"/>
      <c r="Q1690" s="23"/>
      <c r="R1690" s="23"/>
      <c r="S1690" s="23"/>
      <c r="T1690" s="23"/>
      <c r="U1690" s="23"/>
      <c r="V1690" s="23"/>
      <c r="W1690" s="23"/>
      <c r="X1690" s="23"/>
      <c r="Y1690" s="23"/>
      <c r="Z1690" s="23"/>
      <c r="AA1690" s="23"/>
      <c r="AG1690" s="23"/>
      <c r="AH1690" s="23"/>
      <c r="AK1690" s="23"/>
    </row>
    <row r="1691" spans="14:37" x14ac:dyDescent="0.2">
      <c r="N1691" s="23"/>
      <c r="O1691" s="23"/>
      <c r="P1691" s="23"/>
      <c r="Q1691" s="23"/>
      <c r="R1691" s="23"/>
      <c r="S1691" s="23"/>
      <c r="T1691" s="23"/>
      <c r="U1691" s="23"/>
      <c r="V1691" s="23"/>
      <c r="W1691" s="23"/>
      <c r="X1691" s="23"/>
      <c r="Y1691" s="23"/>
      <c r="Z1691" s="23"/>
      <c r="AA1691" s="23"/>
      <c r="AG1691" s="23"/>
      <c r="AH1691" s="23"/>
      <c r="AK1691" s="23"/>
    </row>
    <row r="1692" spans="14:37" x14ac:dyDescent="0.2">
      <c r="N1692" s="23"/>
      <c r="O1692" s="23"/>
      <c r="P1692" s="23"/>
      <c r="Q1692" s="23"/>
      <c r="R1692" s="23"/>
      <c r="S1692" s="23"/>
      <c r="T1692" s="23"/>
      <c r="U1692" s="23"/>
      <c r="V1692" s="23"/>
      <c r="W1692" s="23"/>
      <c r="X1692" s="23"/>
      <c r="Y1692" s="23"/>
      <c r="Z1692" s="23"/>
      <c r="AA1692" s="23"/>
      <c r="AG1692" s="23"/>
      <c r="AH1692" s="23"/>
      <c r="AK1692" s="23"/>
    </row>
    <row r="1693" spans="14:37" x14ac:dyDescent="0.2">
      <c r="N1693" s="23"/>
      <c r="O1693" s="23"/>
      <c r="P1693" s="23"/>
      <c r="Q1693" s="23"/>
      <c r="R1693" s="23"/>
      <c r="S1693" s="23"/>
      <c r="T1693" s="23"/>
      <c r="U1693" s="23"/>
      <c r="V1693" s="23"/>
      <c r="W1693" s="23"/>
      <c r="X1693" s="23"/>
      <c r="Y1693" s="23"/>
      <c r="Z1693" s="23"/>
      <c r="AA1693" s="23"/>
      <c r="AG1693" s="23"/>
      <c r="AH1693" s="23"/>
      <c r="AK1693" s="23"/>
    </row>
    <row r="1694" spans="14:37" x14ac:dyDescent="0.2">
      <c r="N1694" s="23"/>
      <c r="O1694" s="23"/>
      <c r="P1694" s="23"/>
      <c r="Q1694" s="23"/>
      <c r="R1694" s="23"/>
      <c r="S1694" s="23"/>
      <c r="T1694" s="23"/>
      <c r="U1694" s="23"/>
      <c r="V1694" s="23"/>
      <c r="W1694" s="23"/>
      <c r="X1694" s="23"/>
      <c r="Y1694" s="23"/>
      <c r="Z1694" s="23"/>
      <c r="AA1694" s="23"/>
      <c r="AG1694" s="23"/>
      <c r="AH1694" s="23"/>
      <c r="AK1694" s="23"/>
    </row>
    <row r="1695" spans="14:37" x14ac:dyDescent="0.2">
      <c r="N1695" s="23"/>
      <c r="O1695" s="23"/>
      <c r="P1695" s="23"/>
      <c r="Q1695" s="23"/>
      <c r="R1695" s="23"/>
      <c r="S1695" s="23"/>
      <c r="T1695" s="23"/>
      <c r="U1695" s="23"/>
      <c r="V1695" s="23"/>
      <c r="W1695" s="23"/>
      <c r="X1695" s="23"/>
      <c r="Y1695" s="23"/>
      <c r="Z1695" s="23"/>
      <c r="AA1695" s="23"/>
      <c r="AG1695" s="23"/>
      <c r="AH1695" s="23"/>
      <c r="AK1695" s="23"/>
    </row>
    <row r="1696" spans="14:37" x14ac:dyDescent="0.2">
      <c r="N1696" s="23"/>
      <c r="O1696" s="23"/>
      <c r="P1696" s="23"/>
      <c r="Q1696" s="23"/>
      <c r="R1696" s="23"/>
      <c r="S1696" s="23"/>
      <c r="T1696" s="23"/>
      <c r="U1696" s="23"/>
      <c r="V1696" s="23"/>
      <c r="W1696" s="23"/>
      <c r="X1696" s="23"/>
      <c r="Y1696" s="23"/>
      <c r="Z1696" s="23"/>
      <c r="AA1696" s="23"/>
      <c r="AG1696" s="23"/>
      <c r="AH1696" s="23"/>
      <c r="AK1696" s="23"/>
    </row>
    <row r="1697" spans="14:37" x14ac:dyDescent="0.2">
      <c r="N1697" s="23"/>
      <c r="O1697" s="23"/>
      <c r="P1697" s="23"/>
      <c r="Q1697" s="23"/>
      <c r="R1697" s="23"/>
      <c r="S1697" s="23"/>
      <c r="T1697" s="23"/>
      <c r="U1697" s="23"/>
      <c r="V1697" s="23"/>
      <c r="W1697" s="23"/>
      <c r="X1697" s="23"/>
      <c r="Y1697" s="23"/>
      <c r="Z1697" s="23"/>
      <c r="AA1697" s="23"/>
      <c r="AG1697" s="23"/>
      <c r="AH1697" s="23"/>
      <c r="AK1697" s="23"/>
    </row>
    <row r="1698" spans="14:37" x14ac:dyDescent="0.2">
      <c r="N1698" s="23"/>
      <c r="O1698" s="23"/>
      <c r="P1698" s="23"/>
      <c r="Q1698" s="23"/>
      <c r="R1698" s="23"/>
      <c r="S1698" s="23"/>
      <c r="T1698" s="23"/>
      <c r="U1698" s="23"/>
      <c r="V1698" s="23"/>
      <c r="W1698" s="23"/>
      <c r="X1698" s="23"/>
      <c r="Y1698" s="23"/>
      <c r="Z1698" s="23"/>
      <c r="AA1698" s="23"/>
      <c r="AG1698" s="23"/>
      <c r="AH1698" s="23"/>
      <c r="AK1698" s="23"/>
    </row>
    <row r="1699" spans="14:37" x14ac:dyDescent="0.2">
      <c r="N1699" s="23"/>
      <c r="O1699" s="23"/>
      <c r="P1699" s="23"/>
      <c r="Q1699" s="23"/>
      <c r="R1699" s="23"/>
      <c r="S1699" s="23"/>
      <c r="T1699" s="23"/>
      <c r="U1699" s="23"/>
      <c r="V1699" s="23"/>
      <c r="W1699" s="23"/>
      <c r="X1699" s="23"/>
      <c r="Y1699" s="23"/>
      <c r="Z1699" s="23"/>
      <c r="AA1699" s="23"/>
      <c r="AG1699" s="23"/>
      <c r="AH1699" s="23"/>
      <c r="AK1699" s="23"/>
    </row>
    <row r="1700" spans="14:37" x14ac:dyDescent="0.2">
      <c r="N1700" s="23"/>
      <c r="O1700" s="23"/>
      <c r="P1700" s="23"/>
      <c r="Q1700" s="23"/>
      <c r="R1700" s="23"/>
      <c r="S1700" s="23"/>
      <c r="T1700" s="23"/>
      <c r="U1700" s="23"/>
      <c r="V1700" s="23"/>
      <c r="W1700" s="23"/>
      <c r="X1700" s="23"/>
      <c r="Y1700" s="23"/>
      <c r="Z1700" s="23"/>
      <c r="AA1700" s="23"/>
      <c r="AG1700" s="23"/>
      <c r="AH1700" s="23"/>
      <c r="AK1700" s="23"/>
    </row>
    <row r="1701" spans="14:37" x14ac:dyDescent="0.2">
      <c r="N1701" s="23"/>
      <c r="O1701" s="23"/>
      <c r="P1701" s="23"/>
      <c r="Q1701" s="23"/>
      <c r="R1701" s="23"/>
      <c r="S1701" s="23"/>
      <c r="T1701" s="23"/>
      <c r="U1701" s="23"/>
      <c r="V1701" s="23"/>
      <c r="W1701" s="23"/>
      <c r="X1701" s="23"/>
      <c r="Y1701" s="23"/>
      <c r="Z1701" s="23"/>
      <c r="AA1701" s="23"/>
      <c r="AG1701" s="23"/>
      <c r="AH1701" s="23"/>
      <c r="AK1701" s="23"/>
    </row>
    <row r="1702" spans="14:37" x14ac:dyDescent="0.2">
      <c r="N1702" s="23"/>
      <c r="O1702" s="23"/>
      <c r="P1702" s="23"/>
      <c r="Q1702" s="23"/>
      <c r="R1702" s="23"/>
      <c r="S1702" s="23"/>
      <c r="T1702" s="23"/>
      <c r="U1702" s="23"/>
      <c r="V1702" s="23"/>
      <c r="W1702" s="23"/>
      <c r="X1702" s="23"/>
      <c r="Y1702" s="23"/>
      <c r="Z1702" s="23"/>
      <c r="AA1702" s="23"/>
      <c r="AG1702" s="23"/>
      <c r="AH1702" s="23"/>
      <c r="AK1702" s="23"/>
    </row>
    <row r="1703" spans="14:37" x14ac:dyDescent="0.2">
      <c r="N1703" s="23"/>
      <c r="O1703" s="23"/>
      <c r="P1703" s="23"/>
      <c r="Q1703" s="23"/>
      <c r="R1703" s="23"/>
      <c r="S1703" s="23"/>
      <c r="T1703" s="23"/>
      <c r="U1703" s="23"/>
      <c r="V1703" s="23"/>
      <c r="W1703" s="23"/>
      <c r="X1703" s="23"/>
      <c r="Y1703" s="23"/>
      <c r="Z1703" s="23"/>
      <c r="AA1703" s="23"/>
      <c r="AG1703" s="23"/>
      <c r="AH1703" s="23"/>
      <c r="AK1703" s="23"/>
    </row>
    <row r="1704" spans="14:37" x14ac:dyDescent="0.2">
      <c r="N1704" s="23"/>
      <c r="O1704" s="23"/>
      <c r="P1704" s="23"/>
      <c r="Q1704" s="23"/>
      <c r="R1704" s="23"/>
      <c r="S1704" s="23"/>
      <c r="T1704" s="23"/>
      <c r="U1704" s="23"/>
      <c r="V1704" s="23"/>
      <c r="W1704" s="23"/>
      <c r="X1704" s="23"/>
      <c r="Y1704" s="23"/>
      <c r="Z1704" s="23"/>
      <c r="AA1704" s="23"/>
      <c r="AG1704" s="23"/>
      <c r="AH1704" s="23"/>
      <c r="AK1704" s="23"/>
    </row>
    <row r="1705" spans="14:37" x14ac:dyDescent="0.2">
      <c r="N1705" s="23"/>
      <c r="O1705" s="23"/>
      <c r="P1705" s="23"/>
      <c r="Q1705" s="23"/>
      <c r="R1705" s="23"/>
      <c r="S1705" s="23"/>
      <c r="T1705" s="23"/>
      <c r="U1705" s="23"/>
      <c r="V1705" s="23"/>
      <c r="W1705" s="23"/>
      <c r="X1705" s="23"/>
      <c r="Y1705" s="23"/>
      <c r="Z1705" s="23"/>
      <c r="AA1705" s="23"/>
      <c r="AG1705" s="23"/>
      <c r="AH1705" s="23"/>
      <c r="AK1705" s="23"/>
    </row>
    <row r="1706" spans="14:37" x14ac:dyDescent="0.2">
      <c r="N1706" s="23"/>
      <c r="O1706" s="23"/>
      <c r="P1706" s="23"/>
      <c r="Q1706" s="23"/>
      <c r="R1706" s="23"/>
      <c r="S1706" s="23"/>
      <c r="T1706" s="23"/>
      <c r="U1706" s="23"/>
      <c r="V1706" s="23"/>
      <c r="W1706" s="23"/>
      <c r="X1706" s="23"/>
      <c r="Y1706" s="23"/>
      <c r="Z1706" s="23"/>
      <c r="AA1706" s="23"/>
      <c r="AG1706" s="23"/>
      <c r="AH1706" s="23"/>
      <c r="AK1706" s="23"/>
    </row>
    <row r="1707" spans="14:37" x14ac:dyDescent="0.2">
      <c r="N1707" s="23"/>
      <c r="O1707" s="23"/>
      <c r="P1707" s="23"/>
      <c r="Q1707" s="23"/>
      <c r="R1707" s="23"/>
      <c r="S1707" s="23"/>
      <c r="T1707" s="23"/>
      <c r="U1707" s="23"/>
      <c r="V1707" s="23"/>
      <c r="W1707" s="23"/>
      <c r="X1707" s="23"/>
      <c r="Y1707" s="23"/>
      <c r="Z1707" s="23"/>
      <c r="AA1707" s="23"/>
      <c r="AG1707" s="23"/>
      <c r="AH1707" s="23"/>
      <c r="AK1707" s="23"/>
    </row>
    <row r="1708" spans="14:37" x14ac:dyDescent="0.2">
      <c r="N1708" s="23"/>
      <c r="O1708" s="23"/>
      <c r="P1708" s="23"/>
      <c r="Q1708" s="23"/>
      <c r="R1708" s="23"/>
      <c r="S1708" s="23"/>
      <c r="T1708" s="23"/>
      <c r="U1708" s="23"/>
      <c r="V1708" s="23"/>
      <c r="W1708" s="23"/>
      <c r="X1708" s="23"/>
      <c r="Y1708" s="23"/>
      <c r="Z1708" s="23"/>
      <c r="AA1708" s="23"/>
      <c r="AG1708" s="23"/>
      <c r="AH1708" s="23"/>
      <c r="AK1708" s="23"/>
    </row>
    <row r="1709" spans="14:37" x14ac:dyDescent="0.2">
      <c r="N1709" s="23"/>
      <c r="O1709" s="23"/>
      <c r="P1709" s="23"/>
      <c r="Q1709" s="23"/>
      <c r="R1709" s="23"/>
      <c r="S1709" s="23"/>
      <c r="T1709" s="23"/>
      <c r="U1709" s="23"/>
      <c r="V1709" s="23"/>
      <c r="W1709" s="23"/>
      <c r="X1709" s="23"/>
      <c r="Y1709" s="23"/>
      <c r="Z1709" s="23"/>
      <c r="AA1709" s="23"/>
      <c r="AG1709" s="23"/>
      <c r="AH1709" s="23"/>
      <c r="AK1709" s="23"/>
    </row>
    <row r="1710" spans="14:37" x14ac:dyDescent="0.2">
      <c r="N1710" s="23"/>
      <c r="O1710" s="23"/>
      <c r="P1710" s="23"/>
      <c r="Q1710" s="23"/>
      <c r="R1710" s="23"/>
      <c r="S1710" s="23"/>
      <c r="T1710" s="23"/>
      <c r="U1710" s="23"/>
      <c r="V1710" s="23"/>
      <c r="W1710" s="23"/>
      <c r="X1710" s="23"/>
      <c r="Y1710" s="23"/>
      <c r="Z1710" s="23"/>
      <c r="AA1710" s="23"/>
      <c r="AG1710" s="23"/>
      <c r="AH1710" s="23"/>
      <c r="AK1710" s="23"/>
    </row>
    <row r="1711" spans="14:37" x14ac:dyDescent="0.2">
      <c r="N1711" s="23"/>
      <c r="O1711" s="23"/>
      <c r="P1711" s="23"/>
      <c r="Q1711" s="23"/>
      <c r="R1711" s="23"/>
      <c r="S1711" s="23"/>
      <c r="T1711" s="23"/>
      <c r="U1711" s="23"/>
      <c r="V1711" s="23"/>
      <c r="W1711" s="23"/>
      <c r="X1711" s="23"/>
      <c r="Y1711" s="23"/>
      <c r="Z1711" s="23"/>
      <c r="AA1711" s="23"/>
      <c r="AG1711" s="23"/>
      <c r="AH1711" s="23"/>
      <c r="AK1711" s="23"/>
    </row>
    <row r="1712" spans="14:37" x14ac:dyDescent="0.2">
      <c r="N1712" s="23"/>
      <c r="O1712" s="23"/>
      <c r="P1712" s="23"/>
      <c r="Q1712" s="23"/>
      <c r="R1712" s="23"/>
      <c r="S1712" s="23"/>
      <c r="T1712" s="23"/>
      <c r="U1712" s="23"/>
      <c r="V1712" s="23"/>
      <c r="W1712" s="23"/>
      <c r="X1712" s="23"/>
      <c r="Y1712" s="23"/>
      <c r="Z1712" s="23"/>
      <c r="AA1712" s="23"/>
      <c r="AG1712" s="23"/>
      <c r="AH1712" s="23"/>
      <c r="AK1712" s="23"/>
    </row>
    <row r="1713" spans="14:37" x14ac:dyDescent="0.2">
      <c r="N1713" s="23"/>
      <c r="O1713" s="23"/>
      <c r="P1713" s="23"/>
      <c r="Q1713" s="23"/>
      <c r="R1713" s="23"/>
      <c r="S1713" s="23"/>
      <c r="T1713" s="23"/>
      <c r="U1713" s="23"/>
      <c r="V1713" s="23"/>
      <c r="W1713" s="23"/>
      <c r="X1713" s="23"/>
      <c r="Y1713" s="23"/>
      <c r="Z1713" s="23"/>
      <c r="AA1713" s="23"/>
      <c r="AG1713" s="23"/>
      <c r="AH1713" s="23"/>
      <c r="AK1713" s="23"/>
    </row>
    <row r="1714" spans="14:37" x14ac:dyDescent="0.2">
      <c r="N1714" s="23"/>
      <c r="O1714" s="23"/>
      <c r="P1714" s="23"/>
      <c r="Q1714" s="23"/>
      <c r="R1714" s="23"/>
      <c r="S1714" s="23"/>
      <c r="T1714" s="23"/>
      <c r="U1714" s="23"/>
      <c r="V1714" s="23"/>
      <c r="W1714" s="23"/>
      <c r="X1714" s="23"/>
      <c r="Y1714" s="23"/>
      <c r="Z1714" s="23"/>
      <c r="AA1714" s="23"/>
      <c r="AG1714" s="23"/>
      <c r="AH1714" s="23"/>
      <c r="AK1714" s="23"/>
    </row>
    <row r="1715" spans="14:37" x14ac:dyDescent="0.2">
      <c r="N1715" s="23"/>
      <c r="O1715" s="23"/>
      <c r="P1715" s="23"/>
      <c r="Q1715" s="23"/>
      <c r="R1715" s="23"/>
      <c r="S1715" s="23"/>
      <c r="T1715" s="23"/>
      <c r="U1715" s="23"/>
      <c r="V1715" s="23"/>
      <c r="W1715" s="23"/>
      <c r="X1715" s="23"/>
      <c r="Y1715" s="23"/>
      <c r="Z1715" s="23"/>
      <c r="AA1715" s="23"/>
      <c r="AG1715" s="23"/>
      <c r="AH1715" s="23"/>
      <c r="AK1715" s="23"/>
    </row>
    <row r="1716" spans="14:37" x14ac:dyDescent="0.2">
      <c r="N1716" s="23"/>
      <c r="O1716" s="23"/>
      <c r="P1716" s="23"/>
      <c r="Q1716" s="23"/>
      <c r="R1716" s="23"/>
      <c r="S1716" s="23"/>
      <c r="T1716" s="23"/>
      <c r="U1716" s="23"/>
      <c r="V1716" s="23"/>
      <c r="W1716" s="23"/>
      <c r="X1716" s="23"/>
      <c r="Y1716" s="23"/>
      <c r="Z1716" s="23"/>
      <c r="AA1716" s="23"/>
      <c r="AG1716" s="23"/>
      <c r="AH1716" s="23"/>
      <c r="AK1716" s="23"/>
    </row>
    <row r="1717" spans="14:37" x14ac:dyDescent="0.2">
      <c r="N1717" s="23"/>
      <c r="O1717" s="23"/>
      <c r="P1717" s="23"/>
      <c r="Q1717" s="23"/>
      <c r="R1717" s="23"/>
      <c r="S1717" s="23"/>
      <c r="T1717" s="23"/>
      <c r="U1717" s="23"/>
      <c r="V1717" s="23"/>
      <c r="W1717" s="23"/>
      <c r="X1717" s="23"/>
      <c r="Y1717" s="23"/>
      <c r="Z1717" s="23"/>
      <c r="AA1717" s="23"/>
      <c r="AG1717" s="23"/>
      <c r="AH1717" s="23"/>
      <c r="AK1717" s="23"/>
    </row>
    <row r="1718" spans="14:37" x14ac:dyDescent="0.2">
      <c r="N1718" s="23"/>
      <c r="O1718" s="23"/>
      <c r="P1718" s="23"/>
      <c r="Q1718" s="23"/>
      <c r="R1718" s="23"/>
      <c r="S1718" s="23"/>
      <c r="T1718" s="23"/>
      <c r="U1718" s="23"/>
      <c r="V1718" s="23"/>
      <c r="W1718" s="23"/>
      <c r="X1718" s="23"/>
      <c r="Y1718" s="23"/>
      <c r="Z1718" s="23"/>
      <c r="AA1718" s="23"/>
      <c r="AG1718" s="23"/>
      <c r="AH1718" s="23"/>
      <c r="AK1718" s="23"/>
    </row>
    <row r="1719" spans="14:37" x14ac:dyDescent="0.2">
      <c r="N1719" s="23"/>
      <c r="O1719" s="23"/>
      <c r="P1719" s="23"/>
      <c r="Q1719" s="23"/>
      <c r="R1719" s="23"/>
      <c r="S1719" s="23"/>
      <c r="T1719" s="23"/>
      <c r="U1719" s="23"/>
      <c r="V1719" s="23"/>
      <c r="W1719" s="23"/>
      <c r="X1719" s="23"/>
      <c r="Y1719" s="23"/>
      <c r="Z1719" s="23"/>
      <c r="AA1719" s="23"/>
      <c r="AG1719" s="23"/>
      <c r="AH1719" s="23"/>
      <c r="AK1719" s="23"/>
    </row>
    <row r="1720" spans="14:37" x14ac:dyDescent="0.2">
      <c r="N1720" s="23"/>
      <c r="O1720" s="23"/>
      <c r="P1720" s="23"/>
      <c r="Q1720" s="23"/>
      <c r="R1720" s="23"/>
      <c r="S1720" s="23"/>
      <c r="T1720" s="23"/>
      <c r="U1720" s="23"/>
      <c r="V1720" s="23"/>
      <c r="W1720" s="23"/>
      <c r="X1720" s="23"/>
      <c r="Y1720" s="23"/>
      <c r="Z1720" s="23"/>
      <c r="AA1720" s="23"/>
      <c r="AG1720" s="23"/>
      <c r="AH1720" s="23"/>
      <c r="AK1720" s="23"/>
    </row>
    <row r="1721" spans="14:37" x14ac:dyDescent="0.2">
      <c r="N1721" s="23"/>
      <c r="O1721" s="23"/>
      <c r="P1721" s="23"/>
      <c r="Q1721" s="23"/>
      <c r="R1721" s="23"/>
      <c r="S1721" s="23"/>
      <c r="T1721" s="23"/>
      <c r="U1721" s="23"/>
      <c r="V1721" s="23"/>
      <c r="W1721" s="23"/>
      <c r="X1721" s="23"/>
      <c r="Y1721" s="23"/>
      <c r="Z1721" s="23"/>
      <c r="AA1721" s="23"/>
      <c r="AG1721" s="23"/>
      <c r="AH1721" s="23"/>
      <c r="AK1721" s="23"/>
    </row>
    <row r="1722" spans="14:37" x14ac:dyDescent="0.2">
      <c r="N1722" s="23"/>
      <c r="O1722" s="23"/>
      <c r="P1722" s="23"/>
      <c r="Q1722" s="23"/>
      <c r="R1722" s="23"/>
      <c r="S1722" s="23"/>
      <c r="T1722" s="23"/>
      <c r="U1722" s="23"/>
      <c r="V1722" s="23"/>
      <c r="W1722" s="23"/>
      <c r="X1722" s="23"/>
      <c r="Y1722" s="23"/>
      <c r="Z1722" s="23"/>
      <c r="AA1722" s="23"/>
      <c r="AG1722" s="23"/>
      <c r="AH1722" s="23"/>
      <c r="AK1722" s="23"/>
    </row>
    <row r="1723" spans="14:37" x14ac:dyDescent="0.2">
      <c r="N1723" s="23"/>
      <c r="O1723" s="23"/>
      <c r="P1723" s="23"/>
      <c r="Q1723" s="23"/>
      <c r="R1723" s="23"/>
      <c r="S1723" s="23"/>
      <c r="T1723" s="23"/>
      <c r="U1723" s="23"/>
      <c r="V1723" s="23"/>
      <c r="W1723" s="23"/>
      <c r="X1723" s="23"/>
      <c r="Y1723" s="23"/>
      <c r="Z1723" s="23"/>
      <c r="AA1723" s="23"/>
      <c r="AG1723" s="23"/>
      <c r="AH1723" s="23"/>
      <c r="AK1723" s="23"/>
    </row>
    <row r="1724" spans="14:37" x14ac:dyDescent="0.2">
      <c r="N1724" s="23"/>
      <c r="O1724" s="23"/>
      <c r="P1724" s="23"/>
      <c r="Q1724" s="23"/>
      <c r="R1724" s="23"/>
      <c r="S1724" s="23"/>
      <c r="T1724" s="23"/>
      <c r="U1724" s="23"/>
      <c r="V1724" s="23"/>
      <c r="W1724" s="23"/>
      <c r="X1724" s="23"/>
      <c r="Y1724" s="23"/>
      <c r="Z1724" s="23"/>
      <c r="AA1724" s="23"/>
      <c r="AG1724" s="23"/>
      <c r="AH1724" s="23"/>
      <c r="AK1724" s="23"/>
    </row>
    <row r="1725" spans="14:37" x14ac:dyDescent="0.2">
      <c r="N1725" s="23"/>
      <c r="O1725" s="23"/>
      <c r="P1725" s="23"/>
      <c r="Q1725" s="23"/>
      <c r="R1725" s="23"/>
      <c r="S1725" s="23"/>
      <c r="T1725" s="23"/>
      <c r="U1725" s="23"/>
      <c r="V1725" s="23"/>
      <c r="W1725" s="23"/>
      <c r="X1725" s="23"/>
      <c r="Y1725" s="23"/>
      <c r="Z1725" s="23"/>
      <c r="AA1725" s="23"/>
      <c r="AG1725" s="23"/>
      <c r="AH1725" s="23"/>
      <c r="AK1725" s="23"/>
    </row>
    <row r="1726" spans="14:37" x14ac:dyDescent="0.2">
      <c r="N1726" s="23"/>
      <c r="O1726" s="23"/>
      <c r="P1726" s="23"/>
      <c r="Q1726" s="23"/>
      <c r="R1726" s="23"/>
      <c r="S1726" s="23"/>
      <c r="T1726" s="23"/>
      <c r="U1726" s="23"/>
      <c r="V1726" s="23"/>
      <c r="W1726" s="23"/>
      <c r="X1726" s="23"/>
      <c r="Y1726" s="23"/>
      <c r="Z1726" s="23"/>
      <c r="AA1726" s="23"/>
      <c r="AG1726" s="23"/>
      <c r="AH1726" s="23"/>
      <c r="AK1726" s="23"/>
    </row>
    <row r="1727" spans="14:37" x14ac:dyDescent="0.2">
      <c r="N1727" s="23"/>
      <c r="O1727" s="23"/>
      <c r="P1727" s="23"/>
      <c r="Q1727" s="23"/>
      <c r="R1727" s="23"/>
      <c r="S1727" s="23"/>
      <c r="T1727" s="23"/>
      <c r="U1727" s="23"/>
      <c r="V1727" s="23"/>
      <c r="W1727" s="23"/>
      <c r="X1727" s="23"/>
      <c r="Y1727" s="23"/>
      <c r="Z1727" s="23"/>
      <c r="AA1727" s="23"/>
      <c r="AG1727" s="23"/>
      <c r="AH1727" s="23"/>
      <c r="AK1727" s="23"/>
    </row>
    <row r="1728" spans="14:37" x14ac:dyDescent="0.2">
      <c r="N1728" s="23"/>
      <c r="O1728" s="23"/>
      <c r="P1728" s="23"/>
      <c r="Q1728" s="23"/>
      <c r="R1728" s="23"/>
      <c r="S1728" s="23"/>
      <c r="T1728" s="23"/>
      <c r="U1728" s="23"/>
      <c r="V1728" s="23"/>
      <c r="W1728" s="23"/>
      <c r="X1728" s="23"/>
      <c r="Y1728" s="23"/>
      <c r="Z1728" s="23"/>
      <c r="AA1728" s="23"/>
      <c r="AG1728" s="23"/>
      <c r="AH1728" s="23"/>
      <c r="AK1728" s="23"/>
    </row>
    <row r="1729" spans="14:37" x14ac:dyDescent="0.2">
      <c r="N1729" s="23"/>
      <c r="O1729" s="23"/>
      <c r="P1729" s="23"/>
      <c r="Q1729" s="23"/>
      <c r="R1729" s="23"/>
      <c r="S1729" s="23"/>
      <c r="T1729" s="23"/>
      <c r="U1729" s="23"/>
      <c r="V1729" s="23"/>
      <c r="W1729" s="23"/>
      <c r="X1729" s="23"/>
      <c r="Y1729" s="23"/>
      <c r="Z1729" s="23"/>
      <c r="AA1729" s="23"/>
      <c r="AG1729" s="23"/>
      <c r="AH1729" s="23"/>
      <c r="AK1729" s="23"/>
    </row>
    <row r="1730" spans="14:37" x14ac:dyDescent="0.2">
      <c r="N1730" s="23"/>
      <c r="O1730" s="23"/>
      <c r="P1730" s="23"/>
      <c r="Q1730" s="23"/>
      <c r="R1730" s="23"/>
      <c r="S1730" s="23"/>
      <c r="T1730" s="23"/>
      <c r="U1730" s="23"/>
      <c r="V1730" s="23"/>
      <c r="W1730" s="23"/>
      <c r="X1730" s="23"/>
      <c r="Y1730" s="23"/>
      <c r="Z1730" s="23"/>
      <c r="AA1730" s="23"/>
      <c r="AG1730" s="23"/>
      <c r="AH1730" s="23"/>
      <c r="AK1730" s="23"/>
    </row>
    <row r="1731" spans="14:37" x14ac:dyDescent="0.2">
      <c r="N1731" s="23"/>
      <c r="O1731" s="23"/>
      <c r="P1731" s="23"/>
      <c r="Q1731" s="23"/>
      <c r="R1731" s="23"/>
      <c r="S1731" s="23"/>
      <c r="T1731" s="23"/>
      <c r="U1731" s="23"/>
      <c r="V1731" s="23"/>
      <c r="W1731" s="23"/>
      <c r="X1731" s="23"/>
      <c r="Y1731" s="23"/>
      <c r="Z1731" s="23"/>
      <c r="AA1731" s="23"/>
      <c r="AG1731" s="23"/>
      <c r="AH1731" s="23"/>
      <c r="AK1731" s="23"/>
    </row>
    <row r="1732" spans="14:37" x14ac:dyDescent="0.2">
      <c r="N1732" s="23"/>
      <c r="O1732" s="23"/>
      <c r="P1732" s="23"/>
      <c r="Q1732" s="23"/>
      <c r="R1732" s="23"/>
      <c r="S1732" s="23"/>
      <c r="T1732" s="23"/>
      <c r="U1732" s="23"/>
      <c r="V1732" s="23"/>
      <c r="W1732" s="23"/>
      <c r="X1732" s="23"/>
      <c r="Y1732" s="23"/>
      <c r="Z1732" s="23"/>
      <c r="AA1732" s="23"/>
      <c r="AG1732" s="23"/>
      <c r="AH1732" s="23"/>
      <c r="AK1732" s="23"/>
    </row>
    <row r="1733" spans="14:37" x14ac:dyDescent="0.2">
      <c r="N1733" s="23"/>
      <c r="O1733" s="23"/>
      <c r="P1733" s="23"/>
      <c r="Q1733" s="23"/>
      <c r="R1733" s="23"/>
      <c r="S1733" s="23"/>
      <c r="T1733" s="23"/>
      <c r="U1733" s="23"/>
      <c r="V1733" s="23"/>
      <c r="W1733" s="23"/>
      <c r="X1733" s="23"/>
      <c r="Y1733" s="23"/>
      <c r="Z1733" s="23"/>
      <c r="AA1733" s="23"/>
      <c r="AG1733" s="23"/>
      <c r="AH1733" s="23"/>
      <c r="AK1733" s="23"/>
    </row>
    <row r="1734" spans="14:37" x14ac:dyDescent="0.2">
      <c r="N1734" s="23"/>
      <c r="O1734" s="23"/>
      <c r="P1734" s="23"/>
      <c r="Q1734" s="23"/>
      <c r="R1734" s="23"/>
      <c r="S1734" s="23"/>
      <c r="T1734" s="23"/>
      <c r="U1734" s="23"/>
      <c r="V1734" s="23"/>
      <c r="W1734" s="23"/>
      <c r="X1734" s="23"/>
      <c r="Y1734" s="23"/>
      <c r="Z1734" s="23"/>
      <c r="AA1734" s="23"/>
      <c r="AG1734" s="23"/>
      <c r="AH1734" s="23"/>
      <c r="AK1734" s="23"/>
    </row>
    <row r="1735" spans="14:37" x14ac:dyDescent="0.2">
      <c r="N1735" s="23"/>
      <c r="O1735" s="23"/>
      <c r="P1735" s="23"/>
      <c r="Q1735" s="23"/>
      <c r="R1735" s="23"/>
      <c r="S1735" s="23"/>
      <c r="T1735" s="23"/>
      <c r="U1735" s="23"/>
      <c r="V1735" s="23"/>
      <c r="W1735" s="23"/>
      <c r="X1735" s="23"/>
      <c r="Y1735" s="23"/>
      <c r="Z1735" s="23"/>
      <c r="AA1735" s="23"/>
      <c r="AG1735" s="23"/>
      <c r="AH1735" s="23"/>
      <c r="AK1735" s="23"/>
    </row>
    <row r="1736" spans="14:37" x14ac:dyDescent="0.2">
      <c r="N1736" s="23"/>
      <c r="O1736" s="23"/>
      <c r="P1736" s="23"/>
      <c r="Q1736" s="23"/>
      <c r="R1736" s="23"/>
      <c r="S1736" s="23"/>
      <c r="T1736" s="23"/>
      <c r="U1736" s="23"/>
      <c r="V1736" s="23"/>
      <c r="W1736" s="23"/>
      <c r="X1736" s="23"/>
      <c r="Y1736" s="23"/>
      <c r="Z1736" s="23"/>
      <c r="AA1736" s="23"/>
      <c r="AG1736" s="23"/>
      <c r="AH1736" s="23"/>
      <c r="AK1736" s="23"/>
    </row>
    <row r="1737" spans="14:37" x14ac:dyDescent="0.2">
      <c r="N1737" s="23"/>
      <c r="O1737" s="23"/>
      <c r="P1737" s="23"/>
      <c r="Q1737" s="23"/>
      <c r="R1737" s="23"/>
      <c r="S1737" s="23"/>
      <c r="T1737" s="23"/>
      <c r="U1737" s="23"/>
      <c r="V1737" s="23"/>
      <c r="W1737" s="23"/>
      <c r="X1737" s="23"/>
      <c r="Y1737" s="23"/>
      <c r="Z1737" s="23"/>
      <c r="AA1737" s="23"/>
      <c r="AG1737" s="23"/>
      <c r="AH1737" s="23"/>
      <c r="AK1737" s="23"/>
    </row>
    <row r="1738" spans="14:37" x14ac:dyDescent="0.2">
      <c r="N1738" s="23"/>
      <c r="O1738" s="23"/>
      <c r="P1738" s="23"/>
      <c r="Q1738" s="23"/>
      <c r="R1738" s="23"/>
      <c r="S1738" s="23"/>
      <c r="T1738" s="23"/>
      <c r="U1738" s="23"/>
      <c r="V1738" s="23"/>
      <c r="W1738" s="23"/>
      <c r="X1738" s="23"/>
      <c r="Y1738" s="23"/>
      <c r="Z1738" s="23"/>
      <c r="AA1738" s="23"/>
      <c r="AG1738" s="23"/>
      <c r="AH1738" s="23"/>
      <c r="AK1738" s="23"/>
    </row>
    <row r="1739" spans="14:37" x14ac:dyDescent="0.2">
      <c r="N1739" s="23"/>
      <c r="O1739" s="23"/>
      <c r="P1739" s="23"/>
      <c r="Q1739" s="23"/>
      <c r="R1739" s="23"/>
      <c r="S1739" s="23"/>
      <c r="T1739" s="23"/>
      <c r="U1739" s="23"/>
      <c r="V1739" s="23"/>
      <c r="W1739" s="23"/>
      <c r="X1739" s="23"/>
      <c r="Y1739" s="23"/>
      <c r="Z1739" s="23"/>
      <c r="AA1739" s="23"/>
      <c r="AG1739" s="23"/>
      <c r="AH1739" s="23"/>
      <c r="AK1739" s="23"/>
    </row>
    <row r="1740" spans="14:37" x14ac:dyDescent="0.2">
      <c r="N1740" s="23"/>
      <c r="O1740" s="23"/>
      <c r="P1740" s="23"/>
      <c r="Q1740" s="23"/>
      <c r="R1740" s="23"/>
      <c r="S1740" s="23"/>
      <c r="T1740" s="23"/>
      <c r="U1740" s="23"/>
      <c r="V1740" s="23"/>
      <c r="W1740" s="23"/>
      <c r="X1740" s="23"/>
      <c r="Y1740" s="23"/>
      <c r="Z1740" s="23"/>
      <c r="AA1740" s="23"/>
      <c r="AG1740" s="23"/>
      <c r="AH1740" s="23"/>
      <c r="AK1740" s="23"/>
    </row>
    <row r="1741" spans="14:37" x14ac:dyDescent="0.2">
      <c r="N1741" s="23"/>
      <c r="O1741" s="23"/>
      <c r="P1741" s="23"/>
      <c r="Q1741" s="23"/>
      <c r="R1741" s="23"/>
      <c r="S1741" s="23"/>
      <c r="T1741" s="23"/>
      <c r="U1741" s="23"/>
      <c r="V1741" s="23"/>
      <c r="W1741" s="23"/>
      <c r="X1741" s="23"/>
      <c r="Y1741" s="23"/>
      <c r="Z1741" s="23"/>
      <c r="AA1741" s="23"/>
      <c r="AG1741" s="23"/>
      <c r="AH1741" s="23"/>
      <c r="AK1741" s="23"/>
    </row>
    <row r="1742" spans="14:37" x14ac:dyDescent="0.2">
      <c r="N1742" s="23"/>
      <c r="O1742" s="23"/>
      <c r="P1742" s="23"/>
      <c r="Q1742" s="23"/>
      <c r="R1742" s="23"/>
      <c r="S1742" s="23"/>
      <c r="T1742" s="23"/>
      <c r="U1742" s="23"/>
      <c r="V1742" s="23"/>
      <c r="W1742" s="23"/>
      <c r="X1742" s="23"/>
      <c r="Y1742" s="23"/>
      <c r="Z1742" s="23"/>
      <c r="AA1742" s="23"/>
      <c r="AG1742" s="23"/>
      <c r="AH1742" s="23"/>
      <c r="AK1742" s="23"/>
    </row>
    <row r="1743" spans="14:37" x14ac:dyDescent="0.2">
      <c r="N1743" s="23"/>
      <c r="O1743" s="23"/>
      <c r="P1743" s="23"/>
      <c r="Q1743" s="23"/>
      <c r="R1743" s="23"/>
      <c r="S1743" s="23"/>
      <c r="T1743" s="23"/>
      <c r="U1743" s="23"/>
      <c r="V1743" s="23"/>
      <c r="W1743" s="23"/>
      <c r="X1743" s="23"/>
      <c r="Y1743" s="23"/>
      <c r="Z1743" s="23"/>
      <c r="AA1743" s="23"/>
      <c r="AG1743" s="23"/>
      <c r="AH1743" s="23"/>
      <c r="AK1743" s="23"/>
    </row>
    <row r="1744" spans="14:37" x14ac:dyDescent="0.2">
      <c r="N1744" s="23"/>
      <c r="O1744" s="23"/>
      <c r="P1744" s="23"/>
      <c r="Q1744" s="23"/>
      <c r="R1744" s="23"/>
      <c r="S1744" s="23"/>
      <c r="T1744" s="23"/>
      <c r="U1744" s="23"/>
      <c r="V1744" s="23"/>
      <c r="W1744" s="23"/>
      <c r="X1744" s="23"/>
      <c r="Y1744" s="23"/>
      <c r="Z1744" s="23"/>
      <c r="AA1744" s="23"/>
      <c r="AG1744" s="23"/>
      <c r="AH1744" s="23"/>
      <c r="AK1744" s="23"/>
    </row>
    <row r="1745" spans="14:37" x14ac:dyDescent="0.2">
      <c r="N1745" s="23"/>
      <c r="O1745" s="23"/>
      <c r="P1745" s="23"/>
      <c r="Q1745" s="23"/>
      <c r="R1745" s="23"/>
      <c r="S1745" s="23"/>
      <c r="T1745" s="23"/>
      <c r="U1745" s="23"/>
      <c r="V1745" s="23"/>
      <c r="W1745" s="23"/>
      <c r="X1745" s="23"/>
      <c r="Y1745" s="23"/>
      <c r="Z1745" s="23"/>
      <c r="AA1745" s="23"/>
      <c r="AG1745" s="23"/>
      <c r="AH1745" s="23"/>
      <c r="AK1745" s="23"/>
    </row>
    <row r="1746" spans="14:37" x14ac:dyDescent="0.2">
      <c r="N1746" s="23"/>
      <c r="O1746" s="23"/>
      <c r="P1746" s="23"/>
      <c r="Q1746" s="23"/>
      <c r="R1746" s="23"/>
      <c r="S1746" s="23"/>
      <c r="T1746" s="23"/>
      <c r="U1746" s="23"/>
      <c r="V1746" s="23"/>
      <c r="W1746" s="23"/>
      <c r="X1746" s="23"/>
      <c r="Y1746" s="23"/>
      <c r="Z1746" s="23"/>
      <c r="AA1746" s="23"/>
      <c r="AG1746" s="23"/>
      <c r="AH1746" s="23"/>
      <c r="AK1746" s="23"/>
    </row>
    <row r="1747" spans="14:37" x14ac:dyDescent="0.2">
      <c r="N1747" s="23"/>
      <c r="O1747" s="23"/>
      <c r="P1747" s="23"/>
      <c r="Q1747" s="23"/>
      <c r="R1747" s="23"/>
      <c r="S1747" s="23"/>
      <c r="T1747" s="23"/>
      <c r="U1747" s="23"/>
      <c r="V1747" s="23"/>
      <c r="W1747" s="23"/>
      <c r="X1747" s="23"/>
      <c r="Y1747" s="23"/>
      <c r="Z1747" s="23"/>
      <c r="AA1747" s="23"/>
      <c r="AG1747" s="23"/>
      <c r="AH1747" s="23"/>
      <c r="AK1747" s="23"/>
    </row>
    <row r="1748" spans="14:37" x14ac:dyDescent="0.2">
      <c r="N1748" s="23"/>
      <c r="O1748" s="23"/>
      <c r="P1748" s="23"/>
      <c r="Q1748" s="23"/>
      <c r="R1748" s="23"/>
      <c r="S1748" s="23"/>
      <c r="T1748" s="23"/>
      <c r="U1748" s="23"/>
      <c r="V1748" s="23"/>
      <c r="W1748" s="23"/>
      <c r="X1748" s="23"/>
      <c r="Y1748" s="23"/>
      <c r="Z1748" s="23"/>
      <c r="AA1748" s="23"/>
      <c r="AG1748" s="23"/>
      <c r="AH1748" s="23"/>
      <c r="AK1748" s="23"/>
    </row>
    <row r="1749" spans="14:37" x14ac:dyDescent="0.2">
      <c r="N1749" s="23"/>
      <c r="O1749" s="23"/>
      <c r="P1749" s="23"/>
      <c r="Q1749" s="23"/>
      <c r="R1749" s="23"/>
      <c r="S1749" s="23"/>
      <c r="T1749" s="23"/>
      <c r="U1749" s="23"/>
      <c r="V1749" s="23"/>
      <c r="W1749" s="23"/>
      <c r="X1749" s="23"/>
      <c r="Y1749" s="23"/>
      <c r="Z1749" s="23"/>
      <c r="AA1749" s="23"/>
      <c r="AG1749" s="23"/>
      <c r="AH1749" s="23"/>
      <c r="AK1749" s="23"/>
    </row>
    <row r="1750" spans="14:37" x14ac:dyDescent="0.2">
      <c r="N1750" s="23"/>
      <c r="O1750" s="23"/>
      <c r="P1750" s="23"/>
      <c r="Q1750" s="23"/>
      <c r="R1750" s="23"/>
      <c r="S1750" s="23"/>
      <c r="T1750" s="23"/>
      <c r="U1750" s="23"/>
      <c r="V1750" s="23"/>
      <c r="W1750" s="23"/>
      <c r="X1750" s="23"/>
      <c r="Y1750" s="23"/>
      <c r="Z1750" s="23"/>
      <c r="AA1750" s="23"/>
      <c r="AG1750" s="23"/>
      <c r="AH1750" s="23"/>
      <c r="AK1750" s="23"/>
    </row>
    <row r="1751" spans="14:37" x14ac:dyDescent="0.2">
      <c r="N1751" s="23"/>
      <c r="O1751" s="23"/>
      <c r="P1751" s="23"/>
      <c r="Q1751" s="23"/>
      <c r="R1751" s="23"/>
      <c r="S1751" s="23"/>
      <c r="T1751" s="23"/>
      <c r="U1751" s="23"/>
      <c r="V1751" s="23"/>
      <c r="W1751" s="23"/>
      <c r="X1751" s="23"/>
      <c r="Y1751" s="23"/>
      <c r="Z1751" s="23"/>
      <c r="AA1751" s="23"/>
      <c r="AG1751" s="23"/>
      <c r="AH1751" s="23"/>
      <c r="AK1751" s="23"/>
    </row>
    <row r="1752" spans="14:37" x14ac:dyDescent="0.2">
      <c r="N1752" s="23"/>
      <c r="O1752" s="23"/>
      <c r="P1752" s="23"/>
      <c r="Q1752" s="23"/>
      <c r="R1752" s="23"/>
      <c r="S1752" s="23"/>
      <c r="T1752" s="23"/>
      <c r="U1752" s="23"/>
      <c r="V1752" s="23"/>
      <c r="W1752" s="23"/>
      <c r="X1752" s="23"/>
      <c r="Y1752" s="23"/>
      <c r="Z1752" s="23"/>
      <c r="AA1752" s="23"/>
      <c r="AG1752" s="23"/>
      <c r="AH1752" s="23"/>
      <c r="AK1752" s="23"/>
    </row>
    <row r="1753" spans="14:37" x14ac:dyDescent="0.2">
      <c r="N1753" s="23"/>
      <c r="O1753" s="23"/>
      <c r="P1753" s="23"/>
      <c r="Q1753" s="23"/>
      <c r="R1753" s="23"/>
      <c r="S1753" s="23"/>
      <c r="T1753" s="23"/>
      <c r="U1753" s="23"/>
      <c r="V1753" s="23"/>
      <c r="W1753" s="23"/>
      <c r="X1753" s="23"/>
      <c r="Y1753" s="23"/>
      <c r="Z1753" s="23"/>
      <c r="AA1753" s="23"/>
      <c r="AG1753" s="23"/>
      <c r="AH1753" s="23"/>
      <c r="AK1753" s="23"/>
    </row>
    <row r="1754" spans="14:37" x14ac:dyDescent="0.2">
      <c r="N1754" s="23"/>
      <c r="O1754" s="23"/>
      <c r="P1754" s="23"/>
      <c r="Q1754" s="23"/>
      <c r="R1754" s="23"/>
      <c r="S1754" s="23"/>
      <c r="T1754" s="23"/>
      <c r="U1754" s="23"/>
      <c r="V1754" s="23"/>
      <c r="W1754" s="23"/>
      <c r="X1754" s="23"/>
      <c r="Y1754" s="23"/>
      <c r="Z1754" s="23"/>
      <c r="AA1754" s="23"/>
      <c r="AG1754" s="23"/>
      <c r="AH1754" s="23"/>
      <c r="AK1754" s="23"/>
    </row>
    <row r="1755" spans="14:37" x14ac:dyDescent="0.2">
      <c r="N1755" s="23"/>
      <c r="O1755" s="23"/>
      <c r="P1755" s="23"/>
      <c r="Q1755" s="23"/>
      <c r="R1755" s="23"/>
      <c r="S1755" s="23"/>
      <c r="T1755" s="23"/>
      <c r="U1755" s="23"/>
      <c r="V1755" s="23"/>
      <c r="W1755" s="23"/>
      <c r="X1755" s="23"/>
      <c r="Y1755" s="23"/>
      <c r="Z1755" s="23"/>
      <c r="AA1755" s="23"/>
      <c r="AG1755" s="23"/>
      <c r="AH1755" s="23"/>
      <c r="AK1755" s="23"/>
    </row>
    <row r="1756" spans="14:37" x14ac:dyDescent="0.2">
      <c r="N1756" s="23"/>
      <c r="O1756" s="23"/>
      <c r="P1756" s="23"/>
      <c r="Q1756" s="23"/>
      <c r="R1756" s="23"/>
      <c r="S1756" s="23"/>
      <c r="T1756" s="23"/>
      <c r="U1756" s="23"/>
      <c r="V1756" s="23"/>
      <c r="W1756" s="23"/>
      <c r="X1756" s="23"/>
      <c r="Y1756" s="23"/>
      <c r="Z1756" s="23"/>
      <c r="AA1756" s="23"/>
      <c r="AG1756" s="23"/>
      <c r="AH1756" s="23"/>
      <c r="AK1756" s="23"/>
    </row>
    <row r="1757" spans="14:37" x14ac:dyDescent="0.2">
      <c r="N1757" s="23"/>
      <c r="O1757" s="23"/>
      <c r="P1757" s="23"/>
      <c r="Q1757" s="23"/>
      <c r="R1757" s="23"/>
      <c r="S1757" s="23"/>
      <c r="T1757" s="23"/>
      <c r="U1757" s="23"/>
      <c r="V1757" s="23"/>
      <c r="W1757" s="23"/>
      <c r="X1757" s="23"/>
      <c r="Y1757" s="23"/>
      <c r="Z1757" s="23"/>
      <c r="AA1757" s="23"/>
      <c r="AG1757" s="23"/>
      <c r="AH1757" s="23"/>
      <c r="AK1757" s="23"/>
    </row>
    <row r="1758" spans="14:37" x14ac:dyDescent="0.2">
      <c r="N1758" s="23"/>
      <c r="O1758" s="23"/>
      <c r="P1758" s="23"/>
      <c r="Q1758" s="23"/>
      <c r="R1758" s="23"/>
      <c r="S1758" s="23"/>
      <c r="T1758" s="23"/>
      <c r="U1758" s="23"/>
      <c r="V1758" s="23"/>
      <c r="W1758" s="23"/>
      <c r="X1758" s="23"/>
      <c r="Y1758" s="23"/>
      <c r="Z1758" s="23"/>
      <c r="AA1758" s="23"/>
      <c r="AG1758" s="23"/>
      <c r="AH1758" s="23"/>
      <c r="AK1758" s="23"/>
    </row>
    <row r="1759" spans="14:37" x14ac:dyDescent="0.2">
      <c r="N1759" s="23"/>
      <c r="O1759" s="23"/>
      <c r="P1759" s="23"/>
      <c r="Q1759" s="23"/>
      <c r="R1759" s="23"/>
      <c r="S1759" s="23"/>
      <c r="T1759" s="23"/>
      <c r="U1759" s="23"/>
      <c r="V1759" s="23"/>
      <c r="W1759" s="23"/>
      <c r="X1759" s="23"/>
      <c r="Y1759" s="23"/>
      <c r="Z1759" s="23"/>
      <c r="AA1759" s="23"/>
      <c r="AG1759" s="23"/>
      <c r="AH1759" s="23"/>
      <c r="AK1759" s="23"/>
    </row>
    <row r="1760" spans="14:37" x14ac:dyDescent="0.2">
      <c r="N1760" s="23"/>
      <c r="O1760" s="23"/>
      <c r="P1760" s="23"/>
      <c r="Q1760" s="23"/>
      <c r="R1760" s="23"/>
      <c r="S1760" s="23"/>
      <c r="T1760" s="23"/>
      <c r="U1760" s="23"/>
      <c r="V1760" s="23"/>
      <c r="W1760" s="23"/>
      <c r="X1760" s="23"/>
      <c r="Y1760" s="23"/>
      <c r="Z1760" s="23"/>
      <c r="AA1760" s="23"/>
      <c r="AG1760" s="23"/>
      <c r="AH1760" s="23"/>
      <c r="AK1760" s="23"/>
    </row>
    <row r="1761" spans="14:37" x14ac:dyDescent="0.2">
      <c r="N1761" s="23"/>
      <c r="O1761" s="23"/>
      <c r="P1761" s="23"/>
      <c r="Q1761" s="23"/>
      <c r="R1761" s="23"/>
      <c r="S1761" s="23"/>
      <c r="T1761" s="23"/>
      <c r="U1761" s="23"/>
      <c r="V1761" s="23"/>
      <c r="W1761" s="23"/>
      <c r="X1761" s="23"/>
      <c r="Y1761" s="23"/>
      <c r="Z1761" s="23"/>
      <c r="AA1761" s="23"/>
      <c r="AG1761" s="23"/>
      <c r="AH1761" s="23"/>
      <c r="AK1761" s="23"/>
    </row>
    <row r="1762" spans="14:37" x14ac:dyDescent="0.2">
      <c r="N1762" s="23"/>
      <c r="O1762" s="23"/>
      <c r="P1762" s="23"/>
      <c r="Q1762" s="23"/>
      <c r="R1762" s="23"/>
      <c r="S1762" s="23"/>
      <c r="T1762" s="23"/>
      <c r="U1762" s="23"/>
      <c r="V1762" s="23"/>
      <c r="W1762" s="23"/>
      <c r="X1762" s="23"/>
      <c r="Y1762" s="23"/>
      <c r="Z1762" s="23"/>
      <c r="AA1762" s="23"/>
      <c r="AG1762" s="23"/>
      <c r="AH1762" s="23"/>
      <c r="AK1762" s="23"/>
    </row>
    <row r="1763" spans="14:37" x14ac:dyDescent="0.2">
      <c r="N1763" s="23"/>
      <c r="O1763" s="23"/>
      <c r="P1763" s="23"/>
      <c r="Q1763" s="23"/>
      <c r="R1763" s="23"/>
      <c r="S1763" s="23"/>
      <c r="T1763" s="23"/>
      <c r="U1763" s="23"/>
      <c r="V1763" s="23"/>
      <c r="W1763" s="23"/>
      <c r="X1763" s="23"/>
      <c r="Y1763" s="23"/>
      <c r="Z1763" s="23"/>
      <c r="AA1763" s="23"/>
      <c r="AG1763" s="23"/>
      <c r="AH1763" s="23"/>
      <c r="AK1763" s="23"/>
    </row>
    <row r="1764" spans="14:37" x14ac:dyDescent="0.2">
      <c r="N1764" s="23"/>
      <c r="O1764" s="23"/>
      <c r="P1764" s="23"/>
      <c r="Q1764" s="23"/>
      <c r="R1764" s="23"/>
      <c r="S1764" s="23"/>
      <c r="T1764" s="23"/>
      <c r="U1764" s="23"/>
      <c r="V1764" s="23"/>
      <c r="W1764" s="23"/>
      <c r="X1764" s="23"/>
      <c r="Y1764" s="23"/>
      <c r="Z1764" s="23"/>
      <c r="AA1764" s="23"/>
      <c r="AG1764" s="23"/>
      <c r="AH1764" s="23"/>
      <c r="AK1764" s="23"/>
    </row>
    <row r="1765" spans="14:37" x14ac:dyDescent="0.2">
      <c r="N1765" s="23"/>
      <c r="O1765" s="23"/>
      <c r="P1765" s="23"/>
      <c r="Q1765" s="23"/>
      <c r="R1765" s="23"/>
      <c r="S1765" s="23"/>
      <c r="T1765" s="23"/>
      <c r="U1765" s="23"/>
      <c r="V1765" s="23"/>
      <c r="W1765" s="23"/>
      <c r="X1765" s="23"/>
      <c r="Y1765" s="23"/>
      <c r="Z1765" s="23"/>
      <c r="AA1765" s="23"/>
      <c r="AG1765" s="23"/>
      <c r="AH1765" s="23"/>
      <c r="AK1765" s="23"/>
    </row>
    <row r="1766" spans="14:37" x14ac:dyDescent="0.2">
      <c r="N1766" s="23"/>
      <c r="O1766" s="23"/>
      <c r="P1766" s="23"/>
      <c r="Q1766" s="23"/>
      <c r="R1766" s="23"/>
      <c r="S1766" s="23"/>
      <c r="T1766" s="23"/>
      <c r="U1766" s="23"/>
      <c r="V1766" s="23"/>
      <c r="W1766" s="23"/>
      <c r="X1766" s="23"/>
      <c r="Y1766" s="23"/>
      <c r="Z1766" s="23"/>
      <c r="AA1766" s="23"/>
      <c r="AG1766" s="23"/>
      <c r="AH1766" s="23"/>
      <c r="AK1766" s="23"/>
    </row>
    <row r="1767" spans="14:37" x14ac:dyDescent="0.2">
      <c r="N1767" s="23"/>
      <c r="O1767" s="23"/>
      <c r="P1767" s="23"/>
      <c r="Q1767" s="23"/>
      <c r="R1767" s="23"/>
      <c r="S1767" s="23"/>
      <c r="T1767" s="23"/>
      <c r="U1767" s="23"/>
      <c r="V1767" s="23"/>
      <c r="W1767" s="23"/>
      <c r="X1767" s="23"/>
      <c r="Y1767" s="23"/>
      <c r="Z1767" s="23"/>
      <c r="AA1767" s="23"/>
      <c r="AG1767" s="23"/>
      <c r="AH1767" s="23"/>
      <c r="AK1767" s="23"/>
    </row>
    <row r="1768" spans="14:37" x14ac:dyDescent="0.2">
      <c r="N1768" s="23"/>
      <c r="O1768" s="23"/>
      <c r="P1768" s="23"/>
      <c r="Q1768" s="23"/>
      <c r="R1768" s="23"/>
      <c r="S1768" s="23"/>
      <c r="T1768" s="23"/>
      <c r="U1768" s="23"/>
      <c r="V1768" s="23"/>
      <c r="W1768" s="23"/>
      <c r="X1768" s="23"/>
      <c r="Y1768" s="23"/>
      <c r="Z1768" s="23"/>
      <c r="AA1768" s="23"/>
      <c r="AG1768" s="23"/>
      <c r="AH1768" s="23"/>
      <c r="AK1768" s="23"/>
    </row>
    <row r="1769" spans="14:37" x14ac:dyDescent="0.2">
      <c r="N1769" s="23"/>
      <c r="O1769" s="23"/>
      <c r="P1769" s="23"/>
      <c r="Q1769" s="23"/>
      <c r="R1769" s="23"/>
      <c r="S1769" s="23"/>
      <c r="T1769" s="23"/>
      <c r="U1769" s="23"/>
      <c r="V1769" s="23"/>
      <c r="W1769" s="23"/>
      <c r="X1769" s="23"/>
      <c r="Y1769" s="23"/>
      <c r="Z1769" s="23"/>
      <c r="AA1769" s="23"/>
      <c r="AG1769" s="23"/>
      <c r="AH1769" s="23"/>
      <c r="AK1769" s="23"/>
    </row>
    <row r="1770" spans="14:37" x14ac:dyDescent="0.2">
      <c r="N1770" s="23"/>
      <c r="O1770" s="23"/>
      <c r="P1770" s="23"/>
      <c r="Q1770" s="23"/>
      <c r="R1770" s="23"/>
      <c r="S1770" s="23"/>
      <c r="T1770" s="23"/>
      <c r="U1770" s="23"/>
      <c r="V1770" s="23"/>
      <c r="W1770" s="23"/>
      <c r="X1770" s="23"/>
      <c r="Y1770" s="23"/>
      <c r="Z1770" s="23"/>
      <c r="AA1770" s="23"/>
      <c r="AG1770" s="23"/>
      <c r="AH1770" s="23"/>
      <c r="AK1770" s="23"/>
    </row>
    <row r="1771" spans="14:37" x14ac:dyDescent="0.2">
      <c r="N1771" s="23"/>
      <c r="O1771" s="23"/>
      <c r="P1771" s="23"/>
      <c r="Q1771" s="23"/>
      <c r="R1771" s="23"/>
      <c r="S1771" s="23"/>
      <c r="T1771" s="23"/>
      <c r="U1771" s="23"/>
      <c r="V1771" s="23"/>
      <c r="W1771" s="23"/>
      <c r="X1771" s="23"/>
      <c r="Y1771" s="23"/>
      <c r="Z1771" s="23"/>
      <c r="AA1771" s="23"/>
      <c r="AG1771" s="23"/>
      <c r="AH1771" s="23"/>
      <c r="AK1771" s="23"/>
    </row>
    <row r="1772" spans="14:37" x14ac:dyDescent="0.2">
      <c r="N1772" s="23"/>
      <c r="O1772" s="23"/>
      <c r="P1772" s="23"/>
      <c r="Q1772" s="23"/>
      <c r="R1772" s="23"/>
      <c r="S1772" s="23"/>
      <c r="T1772" s="23"/>
      <c r="U1772" s="23"/>
      <c r="V1772" s="23"/>
      <c r="W1772" s="23"/>
      <c r="X1772" s="23"/>
      <c r="Y1772" s="23"/>
      <c r="Z1772" s="23"/>
      <c r="AA1772" s="23"/>
      <c r="AG1772" s="23"/>
      <c r="AH1772" s="23"/>
      <c r="AK1772" s="23"/>
    </row>
    <row r="1773" spans="14:37" x14ac:dyDescent="0.2">
      <c r="N1773" s="23"/>
      <c r="O1773" s="23"/>
      <c r="P1773" s="23"/>
      <c r="Q1773" s="23"/>
      <c r="R1773" s="23"/>
      <c r="S1773" s="23"/>
      <c r="T1773" s="23"/>
      <c r="U1773" s="23"/>
      <c r="V1773" s="23"/>
      <c r="W1773" s="23"/>
      <c r="X1773" s="23"/>
      <c r="Y1773" s="23"/>
      <c r="Z1773" s="23"/>
      <c r="AA1773" s="23"/>
      <c r="AG1773" s="23"/>
      <c r="AH1773" s="23"/>
      <c r="AK1773" s="23"/>
    </row>
    <row r="1774" spans="14:37" x14ac:dyDescent="0.2">
      <c r="N1774" s="23"/>
      <c r="O1774" s="23"/>
      <c r="P1774" s="23"/>
      <c r="Q1774" s="23"/>
      <c r="R1774" s="23"/>
      <c r="S1774" s="23"/>
      <c r="T1774" s="23"/>
      <c r="U1774" s="23"/>
      <c r="V1774" s="23"/>
      <c r="W1774" s="23"/>
      <c r="X1774" s="23"/>
      <c r="Y1774" s="23"/>
      <c r="Z1774" s="23"/>
      <c r="AA1774" s="23"/>
      <c r="AG1774" s="23"/>
      <c r="AH1774" s="23"/>
      <c r="AK1774" s="23"/>
    </row>
    <row r="1775" spans="14:37" x14ac:dyDescent="0.2">
      <c r="N1775" s="23"/>
      <c r="O1775" s="23"/>
      <c r="P1775" s="23"/>
      <c r="Q1775" s="23"/>
      <c r="R1775" s="23"/>
      <c r="S1775" s="23"/>
      <c r="T1775" s="23"/>
      <c r="U1775" s="23"/>
      <c r="V1775" s="23"/>
      <c r="W1775" s="23"/>
      <c r="X1775" s="23"/>
      <c r="Y1775" s="23"/>
      <c r="Z1775" s="23"/>
      <c r="AA1775" s="23"/>
      <c r="AG1775" s="23"/>
      <c r="AH1775" s="23"/>
      <c r="AK1775" s="23"/>
    </row>
    <row r="1776" spans="14:37" x14ac:dyDescent="0.2">
      <c r="N1776" s="23"/>
      <c r="O1776" s="23"/>
      <c r="P1776" s="23"/>
      <c r="Q1776" s="23"/>
      <c r="R1776" s="23"/>
      <c r="S1776" s="23"/>
      <c r="T1776" s="23"/>
      <c r="U1776" s="23"/>
      <c r="V1776" s="23"/>
      <c r="W1776" s="23"/>
      <c r="X1776" s="23"/>
      <c r="Y1776" s="23"/>
      <c r="Z1776" s="23"/>
      <c r="AA1776" s="23"/>
      <c r="AG1776" s="23"/>
      <c r="AH1776" s="23"/>
      <c r="AK1776" s="23"/>
    </row>
    <row r="1777" spans="14:37" x14ac:dyDescent="0.2">
      <c r="N1777" s="23"/>
      <c r="O1777" s="23"/>
      <c r="P1777" s="23"/>
      <c r="Q1777" s="23"/>
      <c r="R1777" s="23"/>
      <c r="S1777" s="23"/>
      <c r="T1777" s="23"/>
      <c r="U1777" s="23"/>
      <c r="V1777" s="23"/>
      <c r="W1777" s="23"/>
      <c r="X1777" s="23"/>
      <c r="Y1777" s="23"/>
      <c r="Z1777" s="23"/>
      <c r="AA1777" s="23"/>
      <c r="AG1777" s="23"/>
      <c r="AH1777" s="23"/>
      <c r="AK1777" s="23"/>
    </row>
    <row r="1778" spans="14:37" x14ac:dyDescent="0.2">
      <c r="N1778" s="23"/>
      <c r="O1778" s="23"/>
      <c r="P1778" s="23"/>
      <c r="Q1778" s="23"/>
      <c r="R1778" s="23"/>
      <c r="S1778" s="23"/>
      <c r="T1778" s="23"/>
      <c r="U1778" s="23"/>
      <c r="V1778" s="23"/>
      <c r="W1778" s="23"/>
      <c r="X1778" s="23"/>
      <c r="Y1778" s="23"/>
      <c r="Z1778" s="23"/>
      <c r="AA1778" s="23"/>
      <c r="AG1778" s="23"/>
      <c r="AH1778" s="23"/>
      <c r="AK1778" s="23"/>
    </row>
    <row r="1779" spans="14:37" x14ac:dyDescent="0.2">
      <c r="N1779" s="23"/>
      <c r="O1779" s="23"/>
      <c r="P1779" s="23"/>
      <c r="Q1779" s="23"/>
      <c r="R1779" s="23"/>
      <c r="S1779" s="23"/>
      <c r="T1779" s="23"/>
      <c r="U1779" s="23"/>
      <c r="V1779" s="23"/>
      <c r="W1779" s="23"/>
      <c r="X1779" s="23"/>
      <c r="Y1779" s="23"/>
      <c r="Z1779" s="23"/>
      <c r="AA1779" s="23"/>
      <c r="AG1779" s="23"/>
      <c r="AH1779" s="23"/>
      <c r="AK1779" s="23"/>
    </row>
    <row r="1780" spans="14:37" x14ac:dyDescent="0.2">
      <c r="N1780" s="23"/>
      <c r="O1780" s="23"/>
      <c r="P1780" s="23"/>
      <c r="Q1780" s="23"/>
      <c r="R1780" s="23"/>
      <c r="S1780" s="23"/>
      <c r="T1780" s="23"/>
      <c r="U1780" s="23"/>
      <c r="V1780" s="23"/>
      <c r="W1780" s="23"/>
      <c r="X1780" s="23"/>
      <c r="Y1780" s="23"/>
      <c r="Z1780" s="23"/>
      <c r="AA1780" s="23"/>
      <c r="AG1780" s="23"/>
      <c r="AH1780" s="23"/>
      <c r="AK1780" s="23"/>
    </row>
    <row r="1781" spans="14:37" x14ac:dyDescent="0.2">
      <c r="N1781" s="23"/>
      <c r="O1781" s="23"/>
      <c r="P1781" s="23"/>
      <c r="Q1781" s="23"/>
      <c r="R1781" s="23"/>
      <c r="S1781" s="23"/>
      <c r="T1781" s="23"/>
      <c r="U1781" s="23"/>
      <c r="V1781" s="23"/>
      <c r="W1781" s="23"/>
      <c r="X1781" s="23"/>
      <c r="Y1781" s="23"/>
      <c r="Z1781" s="23"/>
      <c r="AA1781" s="23"/>
      <c r="AG1781" s="23"/>
      <c r="AH1781" s="23"/>
      <c r="AK1781" s="23"/>
    </row>
    <row r="1782" spans="14:37" x14ac:dyDescent="0.2">
      <c r="N1782" s="23"/>
      <c r="O1782" s="23"/>
      <c r="P1782" s="23"/>
      <c r="Q1782" s="23"/>
      <c r="R1782" s="23"/>
      <c r="S1782" s="23"/>
      <c r="T1782" s="23"/>
      <c r="U1782" s="23"/>
      <c r="V1782" s="23"/>
      <c r="W1782" s="23"/>
      <c r="X1782" s="23"/>
      <c r="Y1782" s="23"/>
      <c r="Z1782" s="23"/>
      <c r="AA1782" s="23"/>
      <c r="AG1782" s="23"/>
      <c r="AH1782" s="23"/>
      <c r="AK1782" s="23"/>
    </row>
    <row r="1783" spans="14:37" x14ac:dyDescent="0.2">
      <c r="N1783" s="23"/>
      <c r="O1783" s="23"/>
      <c r="P1783" s="23"/>
      <c r="Q1783" s="23"/>
      <c r="R1783" s="23"/>
      <c r="S1783" s="23"/>
      <c r="T1783" s="23"/>
      <c r="U1783" s="23"/>
      <c r="V1783" s="23"/>
      <c r="W1783" s="23"/>
      <c r="X1783" s="23"/>
      <c r="Y1783" s="23"/>
      <c r="Z1783" s="23"/>
      <c r="AA1783" s="23"/>
      <c r="AG1783" s="23"/>
      <c r="AH1783" s="23"/>
      <c r="AK1783" s="23"/>
    </row>
    <row r="1784" spans="14:37" x14ac:dyDescent="0.2">
      <c r="N1784" s="23"/>
      <c r="O1784" s="23"/>
      <c r="P1784" s="23"/>
      <c r="Q1784" s="23"/>
      <c r="R1784" s="23"/>
      <c r="S1784" s="23"/>
      <c r="T1784" s="23"/>
      <c r="U1784" s="23"/>
      <c r="V1784" s="23"/>
      <c r="W1784" s="23"/>
      <c r="X1784" s="23"/>
      <c r="Y1784" s="23"/>
      <c r="Z1784" s="23"/>
      <c r="AA1784" s="23"/>
      <c r="AG1784" s="23"/>
      <c r="AH1784" s="23"/>
      <c r="AK1784" s="23"/>
    </row>
    <row r="1785" spans="14:37" x14ac:dyDescent="0.2">
      <c r="N1785" s="23"/>
      <c r="O1785" s="23"/>
      <c r="P1785" s="23"/>
      <c r="Q1785" s="23"/>
      <c r="R1785" s="23"/>
      <c r="S1785" s="23"/>
      <c r="T1785" s="23"/>
      <c r="U1785" s="23"/>
      <c r="V1785" s="23"/>
      <c r="W1785" s="23"/>
      <c r="X1785" s="23"/>
      <c r="Y1785" s="23"/>
      <c r="Z1785" s="23"/>
      <c r="AA1785" s="23"/>
      <c r="AG1785" s="23"/>
      <c r="AH1785" s="23"/>
      <c r="AK1785" s="23"/>
    </row>
    <row r="1786" spans="14:37" x14ac:dyDescent="0.2">
      <c r="N1786" s="23"/>
      <c r="O1786" s="23"/>
      <c r="P1786" s="23"/>
      <c r="Q1786" s="23"/>
      <c r="R1786" s="23"/>
      <c r="S1786" s="23"/>
      <c r="T1786" s="23"/>
      <c r="U1786" s="23"/>
      <c r="V1786" s="23"/>
      <c r="W1786" s="23"/>
      <c r="X1786" s="23"/>
      <c r="Y1786" s="23"/>
      <c r="Z1786" s="23"/>
      <c r="AA1786" s="23"/>
      <c r="AG1786" s="23"/>
      <c r="AH1786" s="23"/>
      <c r="AK1786" s="23"/>
    </row>
    <row r="1787" spans="14:37" x14ac:dyDescent="0.2">
      <c r="N1787" s="23"/>
      <c r="O1787" s="23"/>
      <c r="P1787" s="23"/>
      <c r="Q1787" s="23"/>
      <c r="R1787" s="23"/>
      <c r="S1787" s="23"/>
      <c r="T1787" s="23"/>
      <c r="U1787" s="23"/>
      <c r="V1787" s="23"/>
      <c r="W1787" s="23"/>
      <c r="X1787" s="23"/>
      <c r="Y1787" s="23"/>
      <c r="Z1787" s="23"/>
      <c r="AA1787" s="23"/>
      <c r="AG1787" s="23"/>
      <c r="AH1787" s="23"/>
      <c r="AK1787" s="23"/>
    </row>
    <row r="1788" spans="14:37" x14ac:dyDescent="0.2">
      <c r="N1788" s="23"/>
      <c r="O1788" s="23"/>
      <c r="P1788" s="23"/>
      <c r="Q1788" s="23"/>
      <c r="R1788" s="23"/>
      <c r="S1788" s="23"/>
      <c r="T1788" s="23"/>
      <c r="U1788" s="23"/>
      <c r="V1788" s="23"/>
      <c r="W1788" s="23"/>
      <c r="X1788" s="23"/>
      <c r="Y1788" s="23"/>
      <c r="Z1788" s="23"/>
      <c r="AA1788" s="23"/>
      <c r="AG1788" s="23"/>
      <c r="AH1788" s="23"/>
      <c r="AK1788" s="23"/>
    </row>
    <row r="1789" spans="14:37" x14ac:dyDescent="0.2">
      <c r="N1789" s="23"/>
      <c r="O1789" s="23"/>
      <c r="P1789" s="23"/>
      <c r="Q1789" s="23"/>
      <c r="R1789" s="23"/>
      <c r="S1789" s="23"/>
      <c r="T1789" s="23"/>
      <c r="U1789" s="23"/>
      <c r="V1789" s="23"/>
      <c r="W1789" s="23"/>
      <c r="X1789" s="23"/>
      <c r="Y1789" s="23"/>
      <c r="Z1789" s="23"/>
      <c r="AA1789" s="23"/>
      <c r="AG1789" s="23"/>
      <c r="AH1789" s="23"/>
      <c r="AK1789" s="23"/>
    </row>
    <row r="1790" spans="14:37" x14ac:dyDescent="0.2">
      <c r="N1790" s="23"/>
      <c r="O1790" s="23"/>
      <c r="P1790" s="23"/>
      <c r="Q1790" s="23"/>
      <c r="R1790" s="23"/>
      <c r="S1790" s="23"/>
      <c r="T1790" s="23"/>
      <c r="U1790" s="23"/>
      <c r="V1790" s="23"/>
      <c r="W1790" s="23"/>
      <c r="X1790" s="23"/>
      <c r="Y1790" s="23"/>
      <c r="Z1790" s="23"/>
      <c r="AA1790" s="23"/>
      <c r="AG1790" s="23"/>
      <c r="AH1790" s="23"/>
      <c r="AK1790" s="23"/>
    </row>
    <row r="1791" spans="14:37" x14ac:dyDescent="0.2">
      <c r="N1791" s="23"/>
      <c r="O1791" s="23"/>
      <c r="P1791" s="23"/>
      <c r="Q1791" s="23"/>
      <c r="R1791" s="23"/>
      <c r="S1791" s="23"/>
      <c r="T1791" s="23"/>
      <c r="U1791" s="23"/>
      <c r="V1791" s="23"/>
      <c r="W1791" s="23"/>
      <c r="X1791" s="23"/>
      <c r="Y1791" s="23"/>
      <c r="Z1791" s="23"/>
      <c r="AA1791" s="23"/>
      <c r="AG1791" s="23"/>
      <c r="AH1791" s="23"/>
      <c r="AK1791" s="23"/>
    </row>
    <row r="1792" spans="14:37" x14ac:dyDescent="0.2">
      <c r="N1792" s="23"/>
      <c r="O1792" s="23"/>
      <c r="P1792" s="23"/>
      <c r="Q1792" s="23"/>
      <c r="R1792" s="23"/>
      <c r="S1792" s="23"/>
      <c r="T1792" s="23"/>
      <c r="U1792" s="23"/>
      <c r="V1792" s="23"/>
      <c r="W1792" s="23"/>
      <c r="X1792" s="23"/>
      <c r="Y1792" s="23"/>
      <c r="Z1792" s="23"/>
      <c r="AA1792" s="23"/>
      <c r="AG1792" s="23"/>
      <c r="AH1792" s="23"/>
      <c r="AK1792" s="23"/>
    </row>
  </sheetData>
  <autoFilter ref="A5:AL255"/>
  <mergeCells count="3">
    <mergeCell ref="E2:G2"/>
    <mergeCell ref="E3:G3"/>
    <mergeCell ref="A1:F1"/>
  </mergeCells>
  <dataValidations count="4">
    <dataValidation type="list" allowBlank="1" showInputMessage="1" showErrorMessage="1" sqref="G6:G255">
      <formula1>"EC01,EC02,EC03,EC04,EC05,EC06,EC07,EC08,EC09"</formula1>
    </dataValidation>
    <dataValidation type="list" showInputMessage="1" showErrorMessage="1" errorTitle="vérifier saisie" error="vérifier saisie" sqref="D6:D255">
      <formula1>Nom_court</formula1>
    </dataValidation>
    <dataValidation type="list" allowBlank="1" showInputMessage="1" showErrorMessage="1" sqref="E6:E255">
      <formula1>"SEM01,SEM02,SEM03,SEM04,SEM05,SEM06,SEM07,SEM08,SEM09,SEM10,SEM11,SEM12,SEM13,SEM14,SEM15,SEM16"</formula1>
    </dataValidation>
    <dataValidation type="list" allowBlank="1" showInputMessage="1" showErrorMessage="1" sqref="AD6:AD255">
      <formula1>"RI,DE,NE,NR"</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CB6EC"/>
  </sheetPr>
  <dimension ref="A1:L52"/>
  <sheetViews>
    <sheetView workbookViewId="0">
      <selection activeCell="A6" sqref="A6:XFD6"/>
    </sheetView>
  </sheetViews>
  <sheetFormatPr baseColWidth="10" defaultRowHeight="12.75" x14ac:dyDescent="0.2"/>
  <cols>
    <col min="1" max="2" width="6.85546875" style="76" customWidth="1"/>
    <col min="3" max="3" width="15.7109375" style="76" customWidth="1"/>
    <col min="4" max="4" width="36.42578125" style="76" customWidth="1"/>
    <col min="5" max="10" width="15.7109375" style="76" customWidth="1"/>
    <col min="11" max="11" width="26.42578125" style="76" customWidth="1"/>
    <col min="12" max="12" width="37.7109375" style="76" customWidth="1"/>
    <col min="13" max="254" width="11.42578125" style="76"/>
    <col min="255" max="257" width="6.85546875" style="76" customWidth="1"/>
    <col min="258" max="258" width="9.42578125" style="76" bestFit="1" customWidth="1"/>
    <col min="259" max="259" width="30" style="76" customWidth="1"/>
    <col min="260" max="261" width="11.28515625" style="76" customWidth="1"/>
    <col min="262" max="263" width="11.42578125" style="76"/>
    <col min="264" max="264" width="14.28515625" style="76" customWidth="1"/>
    <col min="265" max="266" width="12.140625" style="76" customWidth="1"/>
    <col min="267" max="267" width="14.5703125" style="76" customWidth="1"/>
    <col min="268" max="268" width="25.7109375" style="76" customWidth="1"/>
    <col min="269" max="510" width="11.42578125" style="76"/>
    <col min="511" max="513" width="6.85546875" style="76" customWidth="1"/>
    <col min="514" max="514" width="9.42578125" style="76" bestFit="1" customWidth="1"/>
    <col min="515" max="515" width="30" style="76" customWidth="1"/>
    <col min="516" max="517" width="11.28515625" style="76" customWidth="1"/>
    <col min="518" max="519" width="11.42578125" style="76"/>
    <col min="520" max="520" width="14.28515625" style="76" customWidth="1"/>
    <col min="521" max="522" width="12.140625" style="76" customWidth="1"/>
    <col min="523" max="523" width="14.5703125" style="76" customWidth="1"/>
    <col min="524" max="524" width="25.7109375" style="76" customWidth="1"/>
    <col min="525" max="766" width="11.42578125" style="76"/>
    <col min="767" max="769" width="6.85546875" style="76" customWidth="1"/>
    <col min="770" max="770" width="9.42578125" style="76" bestFit="1" customWidth="1"/>
    <col min="771" max="771" width="30" style="76" customWidth="1"/>
    <col min="772" max="773" width="11.28515625" style="76" customWidth="1"/>
    <col min="774" max="775" width="11.42578125" style="76"/>
    <col min="776" max="776" width="14.28515625" style="76" customWidth="1"/>
    <col min="777" max="778" width="12.140625" style="76" customWidth="1"/>
    <col min="779" max="779" width="14.5703125" style="76" customWidth="1"/>
    <col min="780" max="780" width="25.7109375" style="76" customWidth="1"/>
    <col min="781" max="1022" width="11.42578125" style="76"/>
    <col min="1023" max="1025" width="6.85546875" style="76" customWidth="1"/>
    <col min="1026" max="1026" width="9.42578125" style="76" bestFit="1" customWidth="1"/>
    <col min="1027" max="1027" width="30" style="76" customWidth="1"/>
    <col min="1028" max="1029" width="11.28515625" style="76" customWidth="1"/>
    <col min="1030" max="1031" width="11.42578125" style="76"/>
    <col min="1032" max="1032" width="14.28515625" style="76" customWidth="1"/>
    <col min="1033" max="1034" width="12.140625" style="76" customWidth="1"/>
    <col min="1035" max="1035" width="14.5703125" style="76" customWidth="1"/>
    <col min="1036" max="1036" width="25.7109375" style="76" customWidth="1"/>
    <col min="1037" max="1278" width="11.42578125" style="76"/>
    <col min="1279" max="1281" width="6.85546875" style="76" customWidth="1"/>
    <col min="1282" max="1282" width="9.42578125" style="76" bestFit="1" customWidth="1"/>
    <col min="1283" max="1283" width="30" style="76" customWidth="1"/>
    <col min="1284" max="1285" width="11.28515625" style="76" customWidth="1"/>
    <col min="1286" max="1287" width="11.42578125" style="76"/>
    <col min="1288" max="1288" width="14.28515625" style="76" customWidth="1"/>
    <col min="1289" max="1290" width="12.140625" style="76" customWidth="1"/>
    <col min="1291" max="1291" width="14.5703125" style="76" customWidth="1"/>
    <col min="1292" max="1292" width="25.7109375" style="76" customWidth="1"/>
    <col min="1293" max="1534" width="11.42578125" style="76"/>
    <col min="1535" max="1537" width="6.85546875" style="76" customWidth="1"/>
    <col min="1538" max="1538" width="9.42578125" style="76" bestFit="1" customWidth="1"/>
    <col min="1539" max="1539" width="30" style="76" customWidth="1"/>
    <col min="1540" max="1541" width="11.28515625" style="76" customWidth="1"/>
    <col min="1542" max="1543" width="11.42578125" style="76"/>
    <col min="1544" max="1544" width="14.28515625" style="76" customWidth="1"/>
    <col min="1545" max="1546" width="12.140625" style="76" customWidth="1"/>
    <col min="1547" max="1547" width="14.5703125" style="76" customWidth="1"/>
    <col min="1548" max="1548" width="25.7109375" style="76" customWidth="1"/>
    <col min="1549" max="1790" width="11.42578125" style="76"/>
    <col min="1791" max="1793" width="6.85546875" style="76" customWidth="1"/>
    <col min="1794" max="1794" width="9.42578125" style="76" bestFit="1" customWidth="1"/>
    <col min="1795" max="1795" width="30" style="76" customWidth="1"/>
    <col min="1796" max="1797" width="11.28515625" style="76" customWidth="1"/>
    <col min="1798" max="1799" width="11.42578125" style="76"/>
    <col min="1800" max="1800" width="14.28515625" style="76" customWidth="1"/>
    <col min="1801" max="1802" width="12.140625" style="76" customWidth="1"/>
    <col min="1803" max="1803" width="14.5703125" style="76" customWidth="1"/>
    <col min="1804" max="1804" width="25.7109375" style="76" customWidth="1"/>
    <col min="1805" max="2046" width="11.42578125" style="76"/>
    <col min="2047" max="2049" width="6.85546875" style="76" customWidth="1"/>
    <col min="2050" max="2050" width="9.42578125" style="76" bestFit="1" customWidth="1"/>
    <col min="2051" max="2051" width="30" style="76" customWidth="1"/>
    <col min="2052" max="2053" width="11.28515625" style="76" customWidth="1"/>
    <col min="2054" max="2055" width="11.42578125" style="76"/>
    <col min="2056" max="2056" width="14.28515625" style="76" customWidth="1"/>
    <col min="2057" max="2058" width="12.140625" style="76" customWidth="1"/>
    <col min="2059" max="2059" width="14.5703125" style="76" customWidth="1"/>
    <col min="2060" max="2060" width="25.7109375" style="76" customWidth="1"/>
    <col min="2061" max="2302" width="11.42578125" style="76"/>
    <col min="2303" max="2305" width="6.85546875" style="76" customWidth="1"/>
    <col min="2306" max="2306" width="9.42578125" style="76" bestFit="1" customWidth="1"/>
    <col min="2307" max="2307" width="30" style="76" customWidth="1"/>
    <col min="2308" max="2309" width="11.28515625" style="76" customWidth="1"/>
    <col min="2310" max="2311" width="11.42578125" style="76"/>
    <col min="2312" max="2312" width="14.28515625" style="76" customWidth="1"/>
    <col min="2313" max="2314" width="12.140625" style="76" customWidth="1"/>
    <col min="2315" max="2315" width="14.5703125" style="76" customWidth="1"/>
    <col min="2316" max="2316" width="25.7109375" style="76" customWidth="1"/>
    <col min="2317" max="2558" width="11.42578125" style="76"/>
    <col min="2559" max="2561" width="6.85546875" style="76" customWidth="1"/>
    <col min="2562" max="2562" width="9.42578125" style="76" bestFit="1" customWidth="1"/>
    <col min="2563" max="2563" width="30" style="76" customWidth="1"/>
    <col min="2564" max="2565" width="11.28515625" style="76" customWidth="1"/>
    <col min="2566" max="2567" width="11.42578125" style="76"/>
    <col min="2568" max="2568" width="14.28515625" style="76" customWidth="1"/>
    <col min="2569" max="2570" width="12.140625" style="76" customWidth="1"/>
    <col min="2571" max="2571" width="14.5703125" style="76" customWidth="1"/>
    <col min="2572" max="2572" width="25.7109375" style="76" customWidth="1"/>
    <col min="2573" max="2814" width="11.42578125" style="76"/>
    <col min="2815" max="2817" width="6.85546875" style="76" customWidth="1"/>
    <col min="2818" max="2818" width="9.42578125" style="76" bestFit="1" customWidth="1"/>
    <col min="2819" max="2819" width="30" style="76" customWidth="1"/>
    <col min="2820" max="2821" width="11.28515625" style="76" customWidth="1"/>
    <col min="2822" max="2823" width="11.42578125" style="76"/>
    <col min="2824" max="2824" width="14.28515625" style="76" customWidth="1"/>
    <col min="2825" max="2826" width="12.140625" style="76" customWidth="1"/>
    <col min="2827" max="2827" width="14.5703125" style="76" customWidth="1"/>
    <col min="2828" max="2828" width="25.7109375" style="76" customWidth="1"/>
    <col min="2829" max="3070" width="11.42578125" style="76"/>
    <col min="3071" max="3073" width="6.85546875" style="76" customWidth="1"/>
    <col min="3074" max="3074" width="9.42578125" style="76" bestFit="1" customWidth="1"/>
    <col min="3075" max="3075" width="30" style="76" customWidth="1"/>
    <col min="3076" max="3077" width="11.28515625" style="76" customWidth="1"/>
    <col min="3078" max="3079" width="11.42578125" style="76"/>
    <col min="3080" max="3080" width="14.28515625" style="76" customWidth="1"/>
    <col min="3081" max="3082" width="12.140625" style="76" customWidth="1"/>
    <col min="3083" max="3083" width="14.5703125" style="76" customWidth="1"/>
    <col min="3084" max="3084" width="25.7109375" style="76" customWidth="1"/>
    <col min="3085" max="3326" width="11.42578125" style="76"/>
    <col min="3327" max="3329" width="6.85546875" style="76" customWidth="1"/>
    <col min="3330" max="3330" width="9.42578125" style="76" bestFit="1" customWidth="1"/>
    <col min="3331" max="3331" width="30" style="76" customWidth="1"/>
    <col min="3332" max="3333" width="11.28515625" style="76" customWidth="1"/>
    <col min="3334" max="3335" width="11.42578125" style="76"/>
    <col min="3336" max="3336" width="14.28515625" style="76" customWidth="1"/>
    <col min="3337" max="3338" width="12.140625" style="76" customWidth="1"/>
    <col min="3339" max="3339" width="14.5703125" style="76" customWidth="1"/>
    <col min="3340" max="3340" width="25.7109375" style="76" customWidth="1"/>
    <col min="3341" max="3582" width="11.42578125" style="76"/>
    <col min="3583" max="3585" width="6.85546875" style="76" customWidth="1"/>
    <col min="3586" max="3586" width="9.42578125" style="76" bestFit="1" customWidth="1"/>
    <col min="3587" max="3587" width="30" style="76" customWidth="1"/>
    <col min="3588" max="3589" width="11.28515625" style="76" customWidth="1"/>
    <col min="3590" max="3591" width="11.42578125" style="76"/>
    <col min="3592" max="3592" width="14.28515625" style="76" customWidth="1"/>
    <col min="3593" max="3594" width="12.140625" style="76" customWidth="1"/>
    <col min="3595" max="3595" width="14.5703125" style="76" customWidth="1"/>
    <col min="3596" max="3596" width="25.7109375" style="76" customWidth="1"/>
    <col min="3597" max="3838" width="11.42578125" style="76"/>
    <col min="3839" max="3841" width="6.85546875" style="76" customWidth="1"/>
    <col min="3842" max="3842" width="9.42578125" style="76" bestFit="1" customWidth="1"/>
    <col min="3843" max="3843" width="30" style="76" customWidth="1"/>
    <col min="3844" max="3845" width="11.28515625" style="76" customWidth="1"/>
    <col min="3846" max="3847" width="11.42578125" style="76"/>
    <col min="3848" max="3848" width="14.28515625" style="76" customWidth="1"/>
    <col min="3849" max="3850" width="12.140625" style="76" customWidth="1"/>
    <col min="3851" max="3851" width="14.5703125" style="76" customWidth="1"/>
    <col min="3852" max="3852" width="25.7109375" style="76" customWidth="1"/>
    <col min="3853" max="4094" width="11.42578125" style="76"/>
    <col min="4095" max="4097" width="6.85546875" style="76" customWidth="1"/>
    <col min="4098" max="4098" width="9.42578125" style="76" bestFit="1" customWidth="1"/>
    <col min="4099" max="4099" width="30" style="76" customWidth="1"/>
    <col min="4100" max="4101" width="11.28515625" style="76" customWidth="1"/>
    <col min="4102" max="4103" width="11.42578125" style="76"/>
    <col min="4104" max="4104" width="14.28515625" style="76" customWidth="1"/>
    <col min="4105" max="4106" width="12.140625" style="76" customWidth="1"/>
    <col min="4107" max="4107" width="14.5703125" style="76" customWidth="1"/>
    <col min="4108" max="4108" width="25.7109375" style="76" customWidth="1"/>
    <col min="4109" max="4350" width="11.42578125" style="76"/>
    <col min="4351" max="4353" width="6.85546875" style="76" customWidth="1"/>
    <col min="4354" max="4354" width="9.42578125" style="76" bestFit="1" customWidth="1"/>
    <col min="4355" max="4355" width="30" style="76" customWidth="1"/>
    <col min="4356" max="4357" width="11.28515625" style="76" customWidth="1"/>
    <col min="4358" max="4359" width="11.42578125" style="76"/>
    <col min="4360" max="4360" width="14.28515625" style="76" customWidth="1"/>
    <col min="4361" max="4362" width="12.140625" style="76" customWidth="1"/>
    <col min="4363" max="4363" width="14.5703125" style="76" customWidth="1"/>
    <col min="4364" max="4364" width="25.7109375" style="76" customWidth="1"/>
    <col min="4365" max="4606" width="11.42578125" style="76"/>
    <col min="4607" max="4609" width="6.85546875" style="76" customWidth="1"/>
    <col min="4610" max="4610" width="9.42578125" style="76" bestFit="1" customWidth="1"/>
    <col min="4611" max="4611" width="30" style="76" customWidth="1"/>
    <col min="4612" max="4613" width="11.28515625" style="76" customWidth="1"/>
    <col min="4614" max="4615" width="11.42578125" style="76"/>
    <col min="4616" max="4616" width="14.28515625" style="76" customWidth="1"/>
    <col min="4617" max="4618" width="12.140625" style="76" customWidth="1"/>
    <col min="4619" max="4619" width="14.5703125" style="76" customWidth="1"/>
    <col min="4620" max="4620" width="25.7109375" style="76" customWidth="1"/>
    <col min="4621" max="4862" width="11.42578125" style="76"/>
    <col min="4863" max="4865" width="6.85546875" style="76" customWidth="1"/>
    <col min="4866" max="4866" width="9.42578125" style="76" bestFit="1" customWidth="1"/>
    <col min="4867" max="4867" width="30" style="76" customWidth="1"/>
    <col min="4868" max="4869" width="11.28515625" style="76" customWidth="1"/>
    <col min="4870" max="4871" width="11.42578125" style="76"/>
    <col min="4872" max="4872" width="14.28515625" style="76" customWidth="1"/>
    <col min="4873" max="4874" width="12.140625" style="76" customWidth="1"/>
    <col min="4875" max="4875" width="14.5703125" style="76" customWidth="1"/>
    <col min="4876" max="4876" width="25.7109375" style="76" customWidth="1"/>
    <col min="4877" max="5118" width="11.42578125" style="76"/>
    <col min="5119" max="5121" width="6.85546875" style="76" customWidth="1"/>
    <col min="5122" max="5122" width="9.42578125" style="76" bestFit="1" customWidth="1"/>
    <col min="5123" max="5123" width="30" style="76" customWidth="1"/>
    <col min="5124" max="5125" width="11.28515625" style="76" customWidth="1"/>
    <col min="5126" max="5127" width="11.42578125" style="76"/>
    <col min="5128" max="5128" width="14.28515625" style="76" customWidth="1"/>
    <col min="5129" max="5130" width="12.140625" style="76" customWidth="1"/>
    <col min="5131" max="5131" width="14.5703125" style="76" customWidth="1"/>
    <col min="5132" max="5132" width="25.7109375" style="76" customWidth="1"/>
    <col min="5133" max="5374" width="11.42578125" style="76"/>
    <col min="5375" max="5377" width="6.85546875" style="76" customWidth="1"/>
    <col min="5378" max="5378" width="9.42578125" style="76" bestFit="1" customWidth="1"/>
    <col min="5379" max="5379" width="30" style="76" customWidth="1"/>
    <col min="5380" max="5381" width="11.28515625" style="76" customWidth="1"/>
    <col min="5382" max="5383" width="11.42578125" style="76"/>
    <col min="5384" max="5384" width="14.28515625" style="76" customWidth="1"/>
    <col min="5385" max="5386" width="12.140625" style="76" customWidth="1"/>
    <col min="5387" max="5387" width="14.5703125" style="76" customWidth="1"/>
    <col min="5388" max="5388" width="25.7109375" style="76" customWidth="1"/>
    <col min="5389" max="5630" width="11.42578125" style="76"/>
    <col min="5631" max="5633" width="6.85546875" style="76" customWidth="1"/>
    <col min="5634" max="5634" width="9.42578125" style="76" bestFit="1" customWidth="1"/>
    <col min="5635" max="5635" width="30" style="76" customWidth="1"/>
    <col min="5636" max="5637" width="11.28515625" style="76" customWidth="1"/>
    <col min="5638" max="5639" width="11.42578125" style="76"/>
    <col min="5640" max="5640" width="14.28515625" style="76" customWidth="1"/>
    <col min="5641" max="5642" width="12.140625" style="76" customWidth="1"/>
    <col min="5643" max="5643" width="14.5703125" style="76" customWidth="1"/>
    <col min="5644" max="5644" width="25.7109375" style="76" customWidth="1"/>
    <col min="5645" max="5886" width="11.42578125" style="76"/>
    <col min="5887" max="5889" width="6.85546875" style="76" customWidth="1"/>
    <col min="5890" max="5890" width="9.42578125" style="76" bestFit="1" customWidth="1"/>
    <col min="5891" max="5891" width="30" style="76" customWidth="1"/>
    <col min="5892" max="5893" width="11.28515625" style="76" customWidth="1"/>
    <col min="5894" max="5895" width="11.42578125" style="76"/>
    <col min="5896" max="5896" width="14.28515625" style="76" customWidth="1"/>
    <col min="5897" max="5898" width="12.140625" style="76" customWidth="1"/>
    <col min="5899" max="5899" width="14.5703125" style="76" customWidth="1"/>
    <col min="5900" max="5900" width="25.7109375" style="76" customWidth="1"/>
    <col min="5901" max="6142" width="11.42578125" style="76"/>
    <col min="6143" max="6145" width="6.85546875" style="76" customWidth="1"/>
    <col min="6146" max="6146" width="9.42578125" style="76" bestFit="1" customWidth="1"/>
    <col min="6147" max="6147" width="30" style="76" customWidth="1"/>
    <col min="6148" max="6149" width="11.28515625" style="76" customWidth="1"/>
    <col min="6150" max="6151" width="11.42578125" style="76"/>
    <col min="6152" max="6152" width="14.28515625" style="76" customWidth="1"/>
    <col min="6153" max="6154" width="12.140625" style="76" customWidth="1"/>
    <col min="6155" max="6155" width="14.5703125" style="76" customWidth="1"/>
    <col min="6156" max="6156" width="25.7109375" style="76" customWidth="1"/>
    <col min="6157" max="6398" width="11.42578125" style="76"/>
    <col min="6399" max="6401" width="6.85546875" style="76" customWidth="1"/>
    <col min="6402" max="6402" width="9.42578125" style="76" bestFit="1" customWidth="1"/>
    <col min="6403" max="6403" width="30" style="76" customWidth="1"/>
    <col min="6404" max="6405" width="11.28515625" style="76" customWidth="1"/>
    <col min="6406" max="6407" width="11.42578125" style="76"/>
    <col min="6408" max="6408" width="14.28515625" style="76" customWidth="1"/>
    <col min="6409" max="6410" width="12.140625" style="76" customWidth="1"/>
    <col min="6411" max="6411" width="14.5703125" style="76" customWidth="1"/>
    <col min="6412" max="6412" width="25.7109375" style="76" customWidth="1"/>
    <col min="6413" max="6654" width="11.42578125" style="76"/>
    <col min="6655" max="6657" width="6.85546875" style="76" customWidth="1"/>
    <col min="6658" max="6658" width="9.42578125" style="76" bestFit="1" customWidth="1"/>
    <col min="6659" max="6659" width="30" style="76" customWidth="1"/>
    <col min="6660" max="6661" width="11.28515625" style="76" customWidth="1"/>
    <col min="6662" max="6663" width="11.42578125" style="76"/>
    <col min="6664" max="6664" width="14.28515625" style="76" customWidth="1"/>
    <col min="6665" max="6666" width="12.140625" style="76" customWidth="1"/>
    <col min="6667" max="6667" width="14.5703125" style="76" customWidth="1"/>
    <col min="6668" max="6668" width="25.7109375" style="76" customWidth="1"/>
    <col min="6669" max="6910" width="11.42578125" style="76"/>
    <col min="6911" max="6913" width="6.85546875" style="76" customWidth="1"/>
    <col min="6914" max="6914" width="9.42578125" style="76" bestFit="1" customWidth="1"/>
    <col min="6915" max="6915" width="30" style="76" customWidth="1"/>
    <col min="6916" max="6917" width="11.28515625" style="76" customWidth="1"/>
    <col min="6918" max="6919" width="11.42578125" style="76"/>
    <col min="6920" max="6920" width="14.28515625" style="76" customWidth="1"/>
    <col min="6921" max="6922" width="12.140625" style="76" customWidth="1"/>
    <col min="6923" max="6923" width="14.5703125" style="76" customWidth="1"/>
    <col min="6924" max="6924" width="25.7109375" style="76" customWidth="1"/>
    <col min="6925" max="7166" width="11.42578125" style="76"/>
    <col min="7167" max="7169" width="6.85546875" style="76" customWidth="1"/>
    <col min="7170" max="7170" width="9.42578125" style="76" bestFit="1" customWidth="1"/>
    <col min="7171" max="7171" width="30" style="76" customWidth="1"/>
    <col min="7172" max="7173" width="11.28515625" style="76" customWidth="1"/>
    <col min="7174" max="7175" width="11.42578125" style="76"/>
    <col min="7176" max="7176" width="14.28515625" style="76" customWidth="1"/>
    <col min="7177" max="7178" width="12.140625" style="76" customWidth="1"/>
    <col min="7179" max="7179" width="14.5703125" style="76" customWidth="1"/>
    <col min="7180" max="7180" width="25.7109375" style="76" customWidth="1"/>
    <col min="7181" max="7422" width="11.42578125" style="76"/>
    <col min="7423" max="7425" width="6.85546875" style="76" customWidth="1"/>
    <col min="7426" max="7426" width="9.42578125" style="76" bestFit="1" customWidth="1"/>
    <col min="7427" max="7427" width="30" style="76" customWidth="1"/>
    <col min="7428" max="7429" width="11.28515625" style="76" customWidth="1"/>
    <col min="7430" max="7431" width="11.42578125" style="76"/>
    <col min="7432" max="7432" width="14.28515625" style="76" customWidth="1"/>
    <col min="7433" max="7434" width="12.140625" style="76" customWidth="1"/>
    <col min="7435" max="7435" width="14.5703125" style="76" customWidth="1"/>
    <col min="7436" max="7436" width="25.7109375" style="76" customWidth="1"/>
    <col min="7437" max="7678" width="11.42578125" style="76"/>
    <col min="7679" max="7681" width="6.85546875" style="76" customWidth="1"/>
    <col min="7682" max="7682" width="9.42578125" style="76" bestFit="1" customWidth="1"/>
    <col min="7683" max="7683" width="30" style="76" customWidth="1"/>
    <col min="7684" max="7685" width="11.28515625" style="76" customWidth="1"/>
    <col min="7686" max="7687" width="11.42578125" style="76"/>
    <col min="7688" max="7688" width="14.28515625" style="76" customWidth="1"/>
    <col min="7689" max="7690" width="12.140625" style="76" customWidth="1"/>
    <col min="7691" max="7691" width="14.5703125" style="76" customWidth="1"/>
    <col min="7692" max="7692" width="25.7109375" style="76" customWidth="1"/>
    <col min="7693" max="7934" width="11.42578125" style="76"/>
    <col min="7935" max="7937" width="6.85546875" style="76" customWidth="1"/>
    <col min="7938" max="7938" width="9.42578125" style="76" bestFit="1" customWidth="1"/>
    <col min="7939" max="7939" width="30" style="76" customWidth="1"/>
    <col min="7940" max="7941" width="11.28515625" style="76" customWidth="1"/>
    <col min="7942" max="7943" width="11.42578125" style="76"/>
    <col min="7944" max="7944" width="14.28515625" style="76" customWidth="1"/>
    <col min="7945" max="7946" width="12.140625" style="76" customWidth="1"/>
    <col min="7947" max="7947" width="14.5703125" style="76" customWidth="1"/>
    <col min="7948" max="7948" width="25.7109375" style="76" customWidth="1"/>
    <col min="7949" max="8190" width="11.42578125" style="76"/>
    <col min="8191" max="8193" width="6.85546875" style="76" customWidth="1"/>
    <col min="8194" max="8194" width="9.42578125" style="76" bestFit="1" customWidth="1"/>
    <col min="8195" max="8195" width="30" style="76" customWidth="1"/>
    <col min="8196" max="8197" width="11.28515625" style="76" customWidth="1"/>
    <col min="8198" max="8199" width="11.42578125" style="76"/>
    <col min="8200" max="8200" width="14.28515625" style="76" customWidth="1"/>
    <col min="8201" max="8202" width="12.140625" style="76" customWidth="1"/>
    <col min="8203" max="8203" width="14.5703125" style="76" customWidth="1"/>
    <col min="8204" max="8204" width="25.7109375" style="76" customWidth="1"/>
    <col min="8205" max="8446" width="11.42578125" style="76"/>
    <col min="8447" max="8449" width="6.85546875" style="76" customWidth="1"/>
    <col min="8450" max="8450" width="9.42578125" style="76" bestFit="1" customWidth="1"/>
    <col min="8451" max="8451" width="30" style="76" customWidth="1"/>
    <col min="8452" max="8453" width="11.28515625" style="76" customWidth="1"/>
    <col min="8454" max="8455" width="11.42578125" style="76"/>
    <col min="8456" max="8456" width="14.28515625" style="76" customWidth="1"/>
    <col min="8457" max="8458" width="12.140625" style="76" customWidth="1"/>
    <col min="8459" max="8459" width="14.5703125" style="76" customWidth="1"/>
    <col min="8460" max="8460" width="25.7109375" style="76" customWidth="1"/>
    <col min="8461" max="8702" width="11.42578125" style="76"/>
    <col min="8703" max="8705" width="6.85546875" style="76" customWidth="1"/>
    <col min="8706" max="8706" width="9.42578125" style="76" bestFit="1" customWidth="1"/>
    <col min="8707" max="8707" width="30" style="76" customWidth="1"/>
    <col min="8708" max="8709" width="11.28515625" style="76" customWidth="1"/>
    <col min="8710" max="8711" width="11.42578125" style="76"/>
    <col min="8712" max="8712" width="14.28515625" style="76" customWidth="1"/>
    <col min="8713" max="8714" width="12.140625" style="76" customWidth="1"/>
    <col min="8715" max="8715" width="14.5703125" style="76" customWidth="1"/>
    <col min="8716" max="8716" width="25.7109375" style="76" customWidth="1"/>
    <col min="8717" max="8958" width="11.42578125" style="76"/>
    <col min="8959" max="8961" width="6.85546875" style="76" customWidth="1"/>
    <col min="8962" max="8962" width="9.42578125" style="76" bestFit="1" customWidth="1"/>
    <col min="8963" max="8963" width="30" style="76" customWidth="1"/>
    <col min="8964" max="8965" width="11.28515625" style="76" customWidth="1"/>
    <col min="8966" max="8967" width="11.42578125" style="76"/>
    <col min="8968" max="8968" width="14.28515625" style="76" customWidth="1"/>
    <col min="8969" max="8970" width="12.140625" style="76" customWidth="1"/>
    <col min="8971" max="8971" width="14.5703125" style="76" customWidth="1"/>
    <col min="8972" max="8972" width="25.7109375" style="76" customWidth="1"/>
    <col min="8973" max="9214" width="11.42578125" style="76"/>
    <col min="9215" max="9217" width="6.85546875" style="76" customWidth="1"/>
    <col min="9218" max="9218" width="9.42578125" style="76" bestFit="1" customWidth="1"/>
    <col min="9219" max="9219" width="30" style="76" customWidth="1"/>
    <col min="9220" max="9221" width="11.28515625" style="76" customWidth="1"/>
    <col min="9222" max="9223" width="11.42578125" style="76"/>
    <col min="9224" max="9224" width="14.28515625" style="76" customWidth="1"/>
    <col min="9225" max="9226" width="12.140625" style="76" customWidth="1"/>
    <col min="9227" max="9227" width="14.5703125" style="76" customWidth="1"/>
    <col min="9228" max="9228" width="25.7109375" style="76" customWidth="1"/>
    <col min="9229" max="9470" width="11.42578125" style="76"/>
    <col min="9471" max="9473" width="6.85546875" style="76" customWidth="1"/>
    <col min="9474" max="9474" width="9.42578125" style="76" bestFit="1" customWidth="1"/>
    <col min="9475" max="9475" width="30" style="76" customWidth="1"/>
    <col min="9476" max="9477" width="11.28515625" style="76" customWidth="1"/>
    <col min="9478" max="9479" width="11.42578125" style="76"/>
    <col min="9480" max="9480" width="14.28515625" style="76" customWidth="1"/>
    <col min="9481" max="9482" width="12.140625" style="76" customWidth="1"/>
    <col min="9483" max="9483" width="14.5703125" style="76" customWidth="1"/>
    <col min="9484" max="9484" width="25.7109375" style="76" customWidth="1"/>
    <col min="9485" max="9726" width="11.42578125" style="76"/>
    <col min="9727" max="9729" width="6.85546875" style="76" customWidth="1"/>
    <col min="9730" max="9730" width="9.42578125" style="76" bestFit="1" customWidth="1"/>
    <col min="9731" max="9731" width="30" style="76" customWidth="1"/>
    <col min="9732" max="9733" width="11.28515625" style="76" customWidth="1"/>
    <col min="9734" max="9735" width="11.42578125" style="76"/>
    <col min="9736" max="9736" width="14.28515625" style="76" customWidth="1"/>
    <col min="9737" max="9738" width="12.140625" style="76" customWidth="1"/>
    <col min="9739" max="9739" width="14.5703125" style="76" customWidth="1"/>
    <col min="9740" max="9740" width="25.7109375" style="76" customWidth="1"/>
    <col min="9741" max="9982" width="11.42578125" style="76"/>
    <col min="9983" max="9985" width="6.85546875" style="76" customWidth="1"/>
    <col min="9986" max="9986" width="9.42578125" style="76" bestFit="1" customWidth="1"/>
    <col min="9987" max="9987" width="30" style="76" customWidth="1"/>
    <col min="9988" max="9989" width="11.28515625" style="76" customWidth="1"/>
    <col min="9990" max="9991" width="11.42578125" style="76"/>
    <col min="9992" max="9992" width="14.28515625" style="76" customWidth="1"/>
    <col min="9993" max="9994" width="12.140625" style="76" customWidth="1"/>
    <col min="9995" max="9995" width="14.5703125" style="76" customWidth="1"/>
    <col min="9996" max="9996" width="25.7109375" style="76" customWidth="1"/>
    <col min="9997" max="10238" width="11.42578125" style="76"/>
    <col min="10239" max="10241" width="6.85546875" style="76" customWidth="1"/>
    <col min="10242" max="10242" width="9.42578125" style="76" bestFit="1" customWidth="1"/>
    <col min="10243" max="10243" width="30" style="76" customWidth="1"/>
    <col min="10244" max="10245" width="11.28515625" style="76" customWidth="1"/>
    <col min="10246" max="10247" width="11.42578125" style="76"/>
    <col min="10248" max="10248" width="14.28515625" style="76" customWidth="1"/>
    <col min="10249" max="10250" width="12.140625" style="76" customWidth="1"/>
    <col min="10251" max="10251" width="14.5703125" style="76" customWidth="1"/>
    <col min="10252" max="10252" width="25.7109375" style="76" customWidth="1"/>
    <col min="10253" max="10494" width="11.42578125" style="76"/>
    <col min="10495" max="10497" width="6.85546875" style="76" customWidth="1"/>
    <col min="10498" max="10498" width="9.42578125" style="76" bestFit="1" customWidth="1"/>
    <col min="10499" max="10499" width="30" style="76" customWidth="1"/>
    <col min="10500" max="10501" width="11.28515625" style="76" customWidth="1"/>
    <col min="10502" max="10503" width="11.42578125" style="76"/>
    <col min="10504" max="10504" width="14.28515625" style="76" customWidth="1"/>
    <col min="10505" max="10506" width="12.140625" style="76" customWidth="1"/>
    <col min="10507" max="10507" width="14.5703125" style="76" customWidth="1"/>
    <col min="10508" max="10508" width="25.7109375" style="76" customWidth="1"/>
    <col min="10509" max="10750" width="11.42578125" style="76"/>
    <col min="10751" max="10753" width="6.85546875" style="76" customWidth="1"/>
    <col min="10754" max="10754" width="9.42578125" style="76" bestFit="1" customWidth="1"/>
    <col min="10755" max="10755" width="30" style="76" customWidth="1"/>
    <col min="10756" max="10757" width="11.28515625" style="76" customWidth="1"/>
    <col min="10758" max="10759" width="11.42578125" style="76"/>
    <col min="10760" max="10760" width="14.28515625" style="76" customWidth="1"/>
    <col min="10761" max="10762" width="12.140625" style="76" customWidth="1"/>
    <col min="10763" max="10763" width="14.5703125" style="76" customWidth="1"/>
    <col min="10764" max="10764" width="25.7109375" style="76" customWidth="1"/>
    <col min="10765" max="11006" width="11.42578125" style="76"/>
    <col min="11007" max="11009" width="6.85546875" style="76" customWidth="1"/>
    <col min="11010" max="11010" width="9.42578125" style="76" bestFit="1" customWidth="1"/>
    <col min="11011" max="11011" width="30" style="76" customWidth="1"/>
    <col min="11012" max="11013" width="11.28515625" style="76" customWidth="1"/>
    <col min="11014" max="11015" width="11.42578125" style="76"/>
    <col min="11016" max="11016" width="14.28515625" style="76" customWidth="1"/>
    <col min="11017" max="11018" width="12.140625" style="76" customWidth="1"/>
    <col min="11019" max="11019" width="14.5703125" style="76" customWidth="1"/>
    <col min="11020" max="11020" width="25.7109375" style="76" customWidth="1"/>
    <col min="11021" max="11262" width="11.42578125" style="76"/>
    <col min="11263" max="11265" width="6.85546875" style="76" customWidth="1"/>
    <col min="11266" max="11266" width="9.42578125" style="76" bestFit="1" customWidth="1"/>
    <col min="11267" max="11267" width="30" style="76" customWidth="1"/>
    <col min="11268" max="11269" width="11.28515625" style="76" customWidth="1"/>
    <col min="11270" max="11271" width="11.42578125" style="76"/>
    <col min="11272" max="11272" width="14.28515625" style="76" customWidth="1"/>
    <col min="11273" max="11274" width="12.140625" style="76" customWidth="1"/>
    <col min="11275" max="11275" width="14.5703125" style="76" customWidth="1"/>
    <col min="11276" max="11276" width="25.7109375" style="76" customWidth="1"/>
    <col min="11277" max="11518" width="11.42578125" style="76"/>
    <col min="11519" max="11521" width="6.85546875" style="76" customWidth="1"/>
    <col min="11522" max="11522" width="9.42578125" style="76" bestFit="1" customWidth="1"/>
    <col min="11523" max="11523" width="30" style="76" customWidth="1"/>
    <col min="11524" max="11525" width="11.28515625" style="76" customWidth="1"/>
    <col min="11526" max="11527" width="11.42578125" style="76"/>
    <col min="11528" max="11528" width="14.28515625" style="76" customWidth="1"/>
    <col min="11529" max="11530" width="12.140625" style="76" customWidth="1"/>
    <col min="11531" max="11531" width="14.5703125" style="76" customWidth="1"/>
    <col min="11532" max="11532" width="25.7109375" style="76" customWidth="1"/>
    <col min="11533" max="11774" width="11.42578125" style="76"/>
    <col min="11775" max="11777" width="6.85546875" style="76" customWidth="1"/>
    <col min="11778" max="11778" width="9.42578125" style="76" bestFit="1" customWidth="1"/>
    <col min="11779" max="11779" width="30" style="76" customWidth="1"/>
    <col min="11780" max="11781" width="11.28515625" style="76" customWidth="1"/>
    <col min="11782" max="11783" width="11.42578125" style="76"/>
    <col min="11784" max="11784" width="14.28515625" style="76" customWidth="1"/>
    <col min="11785" max="11786" width="12.140625" style="76" customWidth="1"/>
    <col min="11787" max="11787" width="14.5703125" style="76" customWidth="1"/>
    <col min="11788" max="11788" width="25.7109375" style="76" customWidth="1"/>
    <col min="11789" max="12030" width="11.42578125" style="76"/>
    <col min="12031" max="12033" width="6.85546875" style="76" customWidth="1"/>
    <col min="12034" max="12034" width="9.42578125" style="76" bestFit="1" customWidth="1"/>
    <col min="12035" max="12035" width="30" style="76" customWidth="1"/>
    <col min="12036" max="12037" width="11.28515625" style="76" customWidth="1"/>
    <col min="12038" max="12039" width="11.42578125" style="76"/>
    <col min="12040" max="12040" width="14.28515625" style="76" customWidth="1"/>
    <col min="12041" max="12042" width="12.140625" style="76" customWidth="1"/>
    <col min="12043" max="12043" width="14.5703125" style="76" customWidth="1"/>
    <col min="12044" max="12044" width="25.7109375" style="76" customWidth="1"/>
    <col min="12045" max="12286" width="11.42578125" style="76"/>
    <col min="12287" max="12289" width="6.85546875" style="76" customWidth="1"/>
    <col min="12290" max="12290" width="9.42578125" style="76" bestFit="1" customWidth="1"/>
    <col min="12291" max="12291" width="30" style="76" customWidth="1"/>
    <col min="12292" max="12293" width="11.28515625" style="76" customWidth="1"/>
    <col min="12294" max="12295" width="11.42578125" style="76"/>
    <col min="12296" max="12296" width="14.28515625" style="76" customWidth="1"/>
    <col min="12297" max="12298" width="12.140625" style="76" customWidth="1"/>
    <col min="12299" max="12299" width="14.5703125" style="76" customWidth="1"/>
    <col min="12300" max="12300" width="25.7109375" style="76" customWidth="1"/>
    <col min="12301" max="12542" width="11.42578125" style="76"/>
    <col min="12543" max="12545" width="6.85546875" style="76" customWidth="1"/>
    <col min="12546" max="12546" width="9.42578125" style="76" bestFit="1" customWidth="1"/>
    <col min="12547" max="12547" width="30" style="76" customWidth="1"/>
    <col min="12548" max="12549" width="11.28515625" style="76" customWidth="1"/>
    <col min="12550" max="12551" width="11.42578125" style="76"/>
    <col min="12552" max="12552" width="14.28515625" style="76" customWidth="1"/>
    <col min="12553" max="12554" width="12.140625" style="76" customWidth="1"/>
    <col min="12555" max="12555" width="14.5703125" style="76" customWidth="1"/>
    <col min="12556" max="12556" width="25.7109375" style="76" customWidth="1"/>
    <col min="12557" max="12798" width="11.42578125" style="76"/>
    <col min="12799" max="12801" width="6.85546875" style="76" customWidth="1"/>
    <col min="12802" max="12802" width="9.42578125" style="76" bestFit="1" customWidth="1"/>
    <col min="12803" max="12803" width="30" style="76" customWidth="1"/>
    <col min="12804" max="12805" width="11.28515625" style="76" customWidth="1"/>
    <col min="12806" max="12807" width="11.42578125" style="76"/>
    <col min="12808" max="12808" width="14.28515625" style="76" customWidth="1"/>
    <col min="12809" max="12810" width="12.140625" style="76" customWidth="1"/>
    <col min="12811" max="12811" width="14.5703125" style="76" customWidth="1"/>
    <col min="12812" max="12812" width="25.7109375" style="76" customWidth="1"/>
    <col min="12813" max="13054" width="11.42578125" style="76"/>
    <col min="13055" max="13057" width="6.85546875" style="76" customWidth="1"/>
    <col min="13058" max="13058" width="9.42578125" style="76" bestFit="1" customWidth="1"/>
    <col min="13059" max="13059" width="30" style="76" customWidth="1"/>
    <col min="13060" max="13061" width="11.28515625" style="76" customWidth="1"/>
    <col min="13062" max="13063" width="11.42578125" style="76"/>
    <col min="13064" max="13064" width="14.28515625" style="76" customWidth="1"/>
    <col min="13065" max="13066" width="12.140625" style="76" customWidth="1"/>
    <col min="13067" max="13067" width="14.5703125" style="76" customWidth="1"/>
    <col min="13068" max="13068" width="25.7109375" style="76" customWidth="1"/>
    <col min="13069" max="13310" width="11.42578125" style="76"/>
    <col min="13311" max="13313" width="6.85546875" style="76" customWidth="1"/>
    <col min="13314" max="13314" width="9.42578125" style="76" bestFit="1" customWidth="1"/>
    <col min="13315" max="13315" width="30" style="76" customWidth="1"/>
    <col min="13316" max="13317" width="11.28515625" style="76" customWidth="1"/>
    <col min="13318" max="13319" width="11.42578125" style="76"/>
    <col min="13320" max="13320" width="14.28515625" style="76" customWidth="1"/>
    <col min="13321" max="13322" width="12.140625" style="76" customWidth="1"/>
    <col min="13323" max="13323" width="14.5703125" style="76" customWidth="1"/>
    <col min="13324" max="13324" width="25.7109375" style="76" customWidth="1"/>
    <col min="13325" max="13566" width="11.42578125" style="76"/>
    <col min="13567" max="13569" width="6.85546875" style="76" customWidth="1"/>
    <col min="13570" max="13570" width="9.42578125" style="76" bestFit="1" customWidth="1"/>
    <col min="13571" max="13571" width="30" style="76" customWidth="1"/>
    <col min="13572" max="13573" width="11.28515625" style="76" customWidth="1"/>
    <col min="13574" max="13575" width="11.42578125" style="76"/>
    <col min="13576" max="13576" width="14.28515625" style="76" customWidth="1"/>
    <col min="13577" max="13578" width="12.140625" style="76" customWidth="1"/>
    <col min="13579" max="13579" width="14.5703125" style="76" customWidth="1"/>
    <col min="13580" max="13580" width="25.7109375" style="76" customWidth="1"/>
    <col min="13581" max="13822" width="11.42578125" style="76"/>
    <col min="13823" max="13825" width="6.85546875" style="76" customWidth="1"/>
    <col min="13826" max="13826" width="9.42578125" style="76" bestFit="1" customWidth="1"/>
    <col min="13827" max="13827" width="30" style="76" customWidth="1"/>
    <col min="13828" max="13829" width="11.28515625" style="76" customWidth="1"/>
    <col min="13830" max="13831" width="11.42578125" style="76"/>
    <col min="13832" max="13832" width="14.28515625" style="76" customWidth="1"/>
    <col min="13833" max="13834" width="12.140625" style="76" customWidth="1"/>
    <col min="13835" max="13835" width="14.5703125" style="76" customWidth="1"/>
    <col min="13836" max="13836" width="25.7109375" style="76" customWidth="1"/>
    <col min="13837" max="14078" width="11.42578125" style="76"/>
    <col min="14079" max="14081" width="6.85546875" style="76" customWidth="1"/>
    <col min="14082" max="14082" width="9.42578125" style="76" bestFit="1" customWidth="1"/>
    <col min="14083" max="14083" width="30" style="76" customWidth="1"/>
    <col min="14084" max="14085" width="11.28515625" style="76" customWidth="1"/>
    <col min="14086" max="14087" width="11.42578125" style="76"/>
    <col min="14088" max="14088" width="14.28515625" style="76" customWidth="1"/>
    <col min="14089" max="14090" width="12.140625" style="76" customWidth="1"/>
    <col min="14091" max="14091" width="14.5703125" style="76" customWidth="1"/>
    <col min="14092" max="14092" width="25.7109375" style="76" customWidth="1"/>
    <col min="14093" max="14334" width="11.42578125" style="76"/>
    <col min="14335" max="14337" width="6.85546875" style="76" customWidth="1"/>
    <col min="14338" max="14338" width="9.42578125" style="76" bestFit="1" customWidth="1"/>
    <col min="14339" max="14339" width="30" style="76" customWidth="1"/>
    <col min="14340" max="14341" width="11.28515625" style="76" customWidth="1"/>
    <col min="14342" max="14343" width="11.42578125" style="76"/>
    <col min="14344" max="14344" width="14.28515625" style="76" customWidth="1"/>
    <col min="14345" max="14346" width="12.140625" style="76" customWidth="1"/>
    <col min="14347" max="14347" width="14.5703125" style="76" customWidth="1"/>
    <col min="14348" max="14348" width="25.7109375" style="76" customWidth="1"/>
    <col min="14349" max="14590" width="11.42578125" style="76"/>
    <col min="14591" max="14593" width="6.85546875" style="76" customWidth="1"/>
    <col min="14594" max="14594" width="9.42578125" style="76" bestFit="1" customWidth="1"/>
    <col min="14595" max="14595" width="30" style="76" customWidth="1"/>
    <col min="14596" max="14597" width="11.28515625" style="76" customWidth="1"/>
    <col min="14598" max="14599" width="11.42578125" style="76"/>
    <col min="14600" max="14600" width="14.28515625" style="76" customWidth="1"/>
    <col min="14601" max="14602" width="12.140625" style="76" customWidth="1"/>
    <col min="14603" max="14603" width="14.5703125" style="76" customWidth="1"/>
    <col min="14604" max="14604" width="25.7109375" style="76" customWidth="1"/>
    <col min="14605" max="14846" width="11.42578125" style="76"/>
    <col min="14847" max="14849" width="6.85546875" style="76" customWidth="1"/>
    <col min="14850" max="14850" width="9.42578125" style="76" bestFit="1" customWidth="1"/>
    <col min="14851" max="14851" width="30" style="76" customWidth="1"/>
    <col min="14852" max="14853" width="11.28515625" style="76" customWidth="1"/>
    <col min="14854" max="14855" width="11.42578125" style="76"/>
    <col min="14856" max="14856" width="14.28515625" style="76" customWidth="1"/>
    <col min="14857" max="14858" width="12.140625" style="76" customWidth="1"/>
    <col min="14859" max="14859" width="14.5703125" style="76" customWidth="1"/>
    <col min="14860" max="14860" width="25.7109375" style="76" customWidth="1"/>
    <col min="14861" max="15102" width="11.42578125" style="76"/>
    <col min="15103" max="15105" width="6.85546875" style="76" customWidth="1"/>
    <col min="15106" max="15106" width="9.42578125" style="76" bestFit="1" customWidth="1"/>
    <col min="15107" max="15107" width="30" style="76" customWidth="1"/>
    <col min="15108" max="15109" width="11.28515625" style="76" customWidth="1"/>
    <col min="15110" max="15111" width="11.42578125" style="76"/>
    <col min="15112" max="15112" width="14.28515625" style="76" customWidth="1"/>
    <col min="15113" max="15114" width="12.140625" style="76" customWidth="1"/>
    <col min="15115" max="15115" width="14.5703125" style="76" customWidth="1"/>
    <col min="15116" max="15116" width="25.7109375" style="76" customWidth="1"/>
    <col min="15117" max="15358" width="11.42578125" style="76"/>
    <col min="15359" max="15361" width="6.85546875" style="76" customWidth="1"/>
    <col min="15362" max="15362" width="9.42578125" style="76" bestFit="1" customWidth="1"/>
    <col min="15363" max="15363" width="30" style="76" customWidth="1"/>
    <col min="15364" max="15365" width="11.28515625" style="76" customWidth="1"/>
    <col min="15366" max="15367" width="11.42578125" style="76"/>
    <col min="15368" max="15368" width="14.28515625" style="76" customWidth="1"/>
    <col min="15369" max="15370" width="12.140625" style="76" customWidth="1"/>
    <col min="15371" max="15371" width="14.5703125" style="76" customWidth="1"/>
    <col min="15372" max="15372" width="25.7109375" style="76" customWidth="1"/>
    <col min="15373" max="15614" width="11.42578125" style="76"/>
    <col min="15615" max="15617" width="6.85546875" style="76" customWidth="1"/>
    <col min="15618" max="15618" width="9.42578125" style="76" bestFit="1" customWidth="1"/>
    <col min="15619" max="15619" width="30" style="76" customWidth="1"/>
    <col min="15620" max="15621" width="11.28515625" style="76" customWidth="1"/>
    <col min="15622" max="15623" width="11.42578125" style="76"/>
    <col min="15624" max="15624" width="14.28515625" style="76" customWidth="1"/>
    <col min="15625" max="15626" width="12.140625" style="76" customWidth="1"/>
    <col min="15627" max="15627" width="14.5703125" style="76" customWidth="1"/>
    <col min="15628" max="15628" width="25.7109375" style="76" customWidth="1"/>
    <col min="15629" max="15870" width="11.42578125" style="76"/>
    <col min="15871" max="15873" width="6.85546875" style="76" customWidth="1"/>
    <col min="15874" max="15874" width="9.42578125" style="76" bestFit="1" customWidth="1"/>
    <col min="15875" max="15875" width="30" style="76" customWidth="1"/>
    <col min="15876" max="15877" width="11.28515625" style="76" customWidth="1"/>
    <col min="15878" max="15879" width="11.42578125" style="76"/>
    <col min="15880" max="15880" width="14.28515625" style="76" customWidth="1"/>
    <col min="15881" max="15882" width="12.140625" style="76" customWidth="1"/>
    <col min="15883" max="15883" width="14.5703125" style="76" customWidth="1"/>
    <col min="15884" max="15884" width="25.7109375" style="76" customWidth="1"/>
    <col min="15885" max="16126" width="11.42578125" style="76"/>
    <col min="16127" max="16129" width="6.85546875" style="76" customWidth="1"/>
    <col min="16130" max="16130" width="9.42578125" style="76" bestFit="1" customWidth="1"/>
    <col min="16131" max="16131" width="30" style="76" customWidth="1"/>
    <col min="16132" max="16133" width="11.28515625" style="76" customWidth="1"/>
    <col min="16134" max="16135" width="11.42578125" style="76"/>
    <col min="16136" max="16136" width="14.28515625" style="76" customWidth="1"/>
    <col min="16137" max="16138" width="12.140625" style="76" customWidth="1"/>
    <col min="16139" max="16139" width="14.5703125" style="76" customWidth="1"/>
    <col min="16140" max="16140" width="25.7109375" style="76" customWidth="1"/>
    <col min="16141" max="16384" width="11.42578125" style="76"/>
  </cols>
  <sheetData>
    <row r="1" spans="1:12" s="75" customFormat="1" ht="45.75" customHeight="1" x14ac:dyDescent="0.2">
      <c r="A1" s="219" t="s">
        <v>91</v>
      </c>
      <c r="B1" s="220"/>
      <c r="C1" s="220"/>
      <c r="D1" s="220"/>
      <c r="E1" s="220"/>
      <c r="F1" s="221"/>
      <c r="H1" s="75" t="s">
        <v>138</v>
      </c>
      <c r="I1" s="163">
        <f>SUM(K5:K52)-SUM('2-BdC (saisie)'!X6:X255)</f>
        <v>-10</v>
      </c>
      <c r="J1" s="75" t="str">
        <f>IF(ROUND(I1,0)=0,"OK","vérifier votre saisie")</f>
        <v>vérifier votre saisie</v>
      </c>
    </row>
    <row r="2" spans="1:12" ht="20.100000000000001" customHeight="1" x14ac:dyDescent="0.2">
      <c r="A2" s="103"/>
      <c r="B2" s="103"/>
      <c r="C2" s="87" t="s">
        <v>125</v>
      </c>
      <c r="D2" s="103"/>
      <c r="E2" s="103"/>
      <c r="F2" s="87"/>
      <c r="G2" s="103"/>
      <c r="H2" s="103"/>
      <c r="I2" s="87"/>
      <c r="J2" s="103"/>
      <c r="K2" s="103"/>
      <c r="L2" s="86"/>
    </row>
    <row r="3" spans="1:12" ht="20.100000000000001" customHeight="1" x14ac:dyDescent="0.2"/>
    <row r="4" spans="1:12" ht="65.099999999999994" customHeight="1" x14ac:dyDescent="0.2">
      <c r="A4" s="43" t="s">
        <v>1</v>
      </c>
      <c r="B4" s="43" t="s">
        <v>64</v>
      </c>
      <c r="C4" s="43" t="s">
        <v>2</v>
      </c>
      <c r="D4" s="43" t="s">
        <v>65</v>
      </c>
      <c r="E4" s="43" t="s">
        <v>67</v>
      </c>
      <c r="F4" s="43" t="s">
        <v>66</v>
      </c>
      <c r="G4" s="43" t="s">
        <v>72</v>
      </c>
      <c r="H4" s="43" t="s">
        <v>68</v>
      </c>
      <c r="I4" s="43" t="s">
        <v>69</v>
      </c>
      <c r="J4" s="43" t="s">
        <v>70</v>
      </c>
      <c r="K4" s="43" t="s">
        <v>71</v>
      </c>
      <c r="L4" s="43" t="s">
        <v>41</v>
      </c>
    </row>
    <row r="5" spans="1:12" x14ac:dyDescent="0.2">
      <c r="A5" s="147">
        <v>1</v>
      </c>
      <c r="B5" s="147" t="s">
        <v>126</v>
      </c>
      <c r="C5" s="152" t="s">
        <v>149</v>
      </c>
      <c r="D5" s="148" t="s">
        <v>128</v>
      </c>
      <c r="E5" s="149">
        <v>10000</v>
      </c>
      <c r="F5" s="150" t="s">
        <v>129</v>
      </c>
      <c r="G5" s="151">
        <v>8</v>
      </c>
      <c r="H5" s="77">
        <f>IF(C5="","",E5/G5)</f>
        <v>1250</v>
      </c>
      <c r="I5" s="153">
        <v>0.5</v>
      </c>
      <c r="J5" s="151">
        <v>2</v>
      </c>
      <c r="K5" s="107">
        <f>IF(C5="","",IF(H5*I5*J5&gt;E5,E5,H5*I5*J5))</f>
        <v>1250</v>
      </c>
      <c r="L5" s="154"/>
    </row>
    <row r="6" spans="1:12" ht="17.25" customHeight="1" x14ac:dyDescent="0.2">
      <c r="A6" s="147"/>
      <c r="B6" s="147"/>
      <c r="C6" s="152"/>
      <c r="D6" s="148"/>
      <c r="E6" s="149"/>
      <c r="F6" s="150"/>
      <c r="G6" s="151"/>
      <c r="H6" s="77"/>
      <c r="I6" s="153"/>
      <c r="J6" s="151"/>
      <c r="K6" s="77"/>
      <c r="L6" s="154"/>
    </row>
    <row r="7" spans="1:12" ht="17.25" customHeight="1" x14ac:dyDescent="0.2">
      <c r="A7" s="147"/>
      <c r="B7" s="147"/>
      <c r="C7" s="152"/>
      <c r="D7" s="148"/>
      <c r="E7" s="149"/>
      <c r="F7" s="150"/>
      <c r="G7" s="151"/>
      <c r="H7" s="77" t="str">
        <f t="shared" ref="H7:H52" si="0">IF(C7="","",E7/G7)</f>
        <v/>
      </c>
      <c r="I7" s="153"/>
      <c r="J7" s="151"/>
      <c r="K7" s="77" t="str">
        <f t="shared" ref="K7:K52" si="1">IF(C7="","",H7*I7*J7)</f>
        <v/>
      </c>
      <c r="L7" s="154"/>
    </row>
    <row r="8" spans="1:12" ht="17.25" customHeight="1" x14ac:dyDescent="0.2">
      <c r="A8" s="147"/>
      <c r="B8" s="147"/>
      <c r="C8" s="152"/>
      <c r="D8" s="148"/>
      <c r="E8" s="149"/>
      <c r="F8" s="150"/>
      <c r="G8" s="151"/>
      <c r="H8" s="77" t="str">
        <f t="shared" si="0"/>
        <v/>
      </c>
      <c r="I8" s="153"/>
      <c r="J8" s="151"/>
      <c r="K8" s="77" t="str">
        <f t="shared" si="1"/>
        <v/>
      </c>
      <c r="L8" s="154"/>
    </row>
    <row r="9" spans="1:12" ht="17.25" customHeight="1" x14ac:dyDescent="0.2">
      <c r="A9" s="147"/>
      <c r="B9" s="147"/>
      <c r="C9" s="152"/>
      <c r="D9" s="148"/>
      <c r="E9" s="149"/>
      <c r="F9" s="150"/>
      <c r="G9" s="151"/>
      <c r="H9" s="77" t="str">
        <f t="shared" si="0"/>
        <v/>
      </c>
      <c r="I9" s="153"/>
      <c r="J9" s="151"/>
      <c r="K9" s="77" t="str">
        <f t="shared" si="1"/>
        <v/>
      </c>
      <c r="L9" s="154"/>
    </row>
    <row r="10" spans="1:12" ht="17.25" customHeight="1" x14ac:dyDescent="0.2">
      <c r="A10" s="147"/>
      <c r="B10" s="147"/>
      <c r="C10" s="152"/>
      <c r="D10" s="148"/>
      <c r="E10" s="149"/>
      <c r="F10" s="150"/>
      <c r="G10" s="151"/>
      <c r="H10" s="77" t="str">
        <f t="shared" si="0"/>
        <v/>
      </c>
      <c r="I10" s="153"/>
      <c r="J10" s="151"/>
      <c r="K10" s="77" t="str">
        <f t="shared" si="1"/>
        <v/>
      </c>
      <c r="L10" s="154"/>
    </row>
    <row r="11" spans="1:12" ht="17.25" customHeight="1" x14ac:dyDescent="0.2">
      <c r="A11" s="147"/>
      <c r="B11" s="147"/>
      <c r="C11" s="152"/>
      <c r="D11" s="148"/>
      <c r="E11" s="149"/>
      <c r="F11" s="150"/>
      <c r="G11" s="151"/>
      <c r="H11" s="77" t="str">
        <f t="shared" si="0"/>
        <v/>
      </c>
      <c r="I11" s="153"/>
      <c r="J11" s="151"/>
      <c r="K11" s="77" t="str">
        <f t="shared" si="1"/>
        <v/>
      </c>
      <c r="L11" s="154"/>
    </row>
    <row r="12" spans="1:12" ht="17.25" customHeight="1" x14ac:dyDescent="0.2">
      <c r="A12" s="147"/>
      <c r="B12" s="147"/>
      <c r="C12" s="152"/>
      <c r="D12" s="148"/>
      <c r="E12" s="149"/>
      <c r="F12" s="150"/>
      <c r="G12" s="151"/>
      <c r="H12" s="77" t="str">
        <f t="shared" si="0"/>
        <v/>
      </c>
      <c r="I12" s="153"/>
      <c r="J12" s="151"/>
      <c r="K12" s="77" t="str">
        <f t="shared" si="1"/>
        <v/>
      </c>
      <c r="L12" s="154"/>
    </row>
    <row r="13" spans="1:12" ht="17.25" customHeight="1" x14ac:dyDescent="0.2">
      <c r="A13" s="147"/>
      <c r="B13" s="147"/>
      <c r="C13" s="152"/>
      <c r="D13" s="148"/>
      <c r="E13" s="149"/>
      <c r="F13" s="150"/>
      <c r="G13" s="151"/>
      <c r="H13" s="77" t="str">
        <f t="shared" si="0"/>
        <v/>
      </c>
      <c r="I13" s="153"/>
      <c r="J13" s="151"/>
      <c r="K13" s="77" t="str">
        <f t="shared" si="1"/>
        <v/>
      </c>
      <c r="L13" s="154"/>
    </row>
    <row r="14" spans="1:12" ht="17.25" customHeight="1" x14ac:dyDescent="0.2">
      <c r="A14" s="147"/>
      <c r="B14" s="147"/>
      <c r="C14" s="152"/>
      <c r="D14" s="148"/>
      <c r="E14" s="149"/>
      <c r="F14" s="150"/>
      <c r="G14" s="151"/>
      <c r="H14" s="77" t="str">
        <f t="shared" si="0"/>
        <v/>
      </c>
      <c r="I14" s="153"/>
      <c r="J14" s="151"/>
      <c r="K14" s="77" t="str">
        <f t="shared" si="1"/>
        <v/>
      </c>
      <c r="L14" s="154"/>
    </row>
    <row r="15" spans="1:12" ht="17.25" customHeight="1" x14ac:dyDescent="0.2">
      <c r="A15" s="147"/>
      <c r="B15" s="147"/>
      <c r="C15" s="152"/>
      <c r="D15" s="148"/>
      <c r="E15" s="149"/>
      <c r="F15" s="150"/>
      <c r="G15" s="151"/>
      <c r="H15" s="77" t="str">
        <f t="shared" si="0"/>
        <v/>
      </c>
      <c r="I15" s="153"/>
      <c r="J15" s="151"/>
      <c r="K15" s="77" t="str">
        <f t="shared" si="1"/>
        <v/>
      </c>
      <c r="L15" s="154"/>
    </row>
    <row r="16" spans="1:12" ht="17.25" customHeight="1" x14ac:dyDescent="0.2">
      <c r="A16" s="147"/>
      <c r="B16" s="147"/>
      <c r="C16" s="152"/>
      <c r="D16" s="148"/>
      <c r="E16" s="149"/>
      <c r="F16" s="150"/>
      <c r="G16" s="151"/>
      <c r="H16" s="77" t="str">
        <f t="shared" si="0"/>
        <v/>
      </c>
      <c r="I16" s="153"/>
      <c r="J16" s="151"/>
      <c r="K16" s="77" t="str">
        <f t="shared" si="1"/>
        <v/>
      </c>
      <c r="L16" s="154"/>
    </row>
    <row r="17" spans="1:12" ht="17.25" customHeight="1" x14ac:dyDescent="0.2">
      <c r="A17" s="147"/>
      <c r="B17" s="147"/>
      <c r="C17" s="152"/>
      <c r="D17" s="148"/>
      <c r="E17" s="149"/>
      <c r="F17" s="150"/>
      <c r="G17" s="151"/>
      <c r="H17" s="77" t="str">
        <f t="shared" si="0"/>
        <v/>
      </c>
      <c r="I17" s="153"/>
      <c r="J17" s="151"/>
      <c r="K17" s="77" t="str">
        <f t="shared" si="1"/>
        <v/>
      </c>
      <c r="L17" s="154"/>
    </row>
    <row r="18" spans="1:12" ht="17.25" customHeight="1" x14ac:dyDescent="0.2">
      <c r="A18" s="147"/>
      <c r="B18" s="147"/>
      <c r="C18" s="152"/>
      <c r="D18" s="148"/>
      <c r="E18" s="149"/>
      <c r="F18" s="150"/>
      <c r="G18" s="151"/>
      <c r="H18" s="77" t="str">
        <f t="shared" si="0"/>
        <v/>
      </c>
      <c r="I18" s="153"/>
      <c r="J18" s="151"/>
      <c r="K18" s="77" t="str">
        <f t="shared" si="1"/>
        <v/>
      </c>
      <c r="L18" s="154"/>
    </row>
    <row r="19" spans="1:12" ht="17.25" customHeight="1" x14ac:dyDescent="0.2">
      <c r="A19" s="147"/>
      <c r="B19" s="147"/>
      <c r="C19" s="152"/>
      <c r="D19" s="148"/>
      <c r="E19" s="149"/>
      <c r="F19" s="150"/>
      <c r="G19" s="151"/>
      <c r="H19" s="77" t="str">
        <f t="shared" si="0"/>
        <v/>
      </c>
      <c r="I19" s="153"/>
      <c r="J19" s="151"/>
      <c r="K19" s="77" t="str">
        <f t="shared" si="1"/>
        <v/>
      </c>
      <c r="L19" s="154"/>
    </row>
    <row r="20" spans="1:12" ht="17.25" customHeight="1" x14ac:dyDescent="0.2">
      <c r="A20" s="147"/>
      <c r="B20" s="147"/>
      <c r="C20" s="152"/>
      <c r="D20" s="148"/>
      <c r="E20" s="149"/>
      <c r="F20" s="150"/>
      <c r="G20" s="151"/>
      <c r="H20" s="77" t="str">
        <f t="shared" si="0"/>
        <v/>
      </c>
      <c r="I20" s="153"/>
      <c r="J20" s="151"/>
      <c r="K20" s="77" t="str">
        <f t="shared" si="1"/>
        <v/>
      </c>
      <c r="L20" s="154"/>
    </row>
    <row r="21" spans="1:12" ht="17.25" customHeight="1" x14ac:dyDescent="0.2">
      <c r="A21" s="147"/>
      <c r="B21" s="147"/>
      <c r="C21" s="152"/>
      <c r="D21" s="148"/>
      <c r="E21" s="149"/>
      <c r="F21" s="150"/>
      <c r="G21" s="151"/>
      <c r="H21" s="77" t="str">
        <f t="shared" si="0"/>
        <v/>
      </c>
      <c r="I21" s="153"/>
      <c r="J21" s="151"/>
      <c r="K21" s="77" t="str">
        <f t="shared" si="1"/>
        <v/>
      </c>
      <c r="L21" s="154"/>
    </row>
    <row r="22" spans="1:12" ht="17.25" customHeight="1" x14ac:dyDescent="0.2">
      <c r="A22" s="147"/>
      <c r="B22" s="147"/>
      <c r="C22" s="152"/>
      <c r="D22" s="148"/>
      <c r="E22" s="149"/>
      <c r="F22" s="150"/>
      <c r="G22" s="151"/>
      <c r="H22" s="77" t="str">
        <f t="shared" si="0"/>
        <v/>
      </c>
      <c r="I22" s="153"/>
      <c r="J22" s="151"/>
      <c r="K22" s="77" t="str">
        <f t="shared" si="1"/>
        <v/>
      </c>
      <c r="L22" s="154"/>
    </row>
    <row r="23" spans="1:12" ht="17.25" customHeight="1" x14ac:dyDescent="0.2">
      <c r="A23" s="147"/>
      <c r="B23" s="147"/>
      <c r="C23" s="152"/>
      <c r="D23" s="148"/>
      <c r="E23" s="149"/>
      <c r="F23" s="150"/>
      <c r="G23" s="151"/>
      <c r="H23" s="77" t="str">
        <f t="shared" si="0"/>
        <v/>
      </c>
      <c r="I23" s="153"/>
      <c r="J23" s="151"/>
      <c r="K23" s="77" t="str">
        <f t="shared" si="1"/>
        <v/>
      </c>
      <c r="L23" s="154"/>
    </row>
    <row r="24" spans="1:12" ht="17.25" customHeight="1" x14ac:dyDescent="0.2">
      <c r="A24" s="147"/>
      <c r="B24" s="147"/>
      <c r="C24" s="152"/>
      <c r="D24" s="148"/>
      <c r="E24" s="149"/>
      <c r="F24" s="150"/>
      <c r="G24" s="151"/>
      <c r="H24" s="77" t="str">
        <f t="shared" si="0"/>
        <v/>
      </c>
      <c r="I24" s="153"/>
      <c r="J24" s="151"/>
      <c r="K24" s="77" t="str">
        <f t="shared" si="1"/>
        <v/>
      </c>
      <c r="L24" s="154"/>
    </row>
    <row r="25" spans="1:12" ht="17.25" customHeight="1" x14ac:dyDescent="0.2">
      <c r="A25" s="147"/>
      <c r="B25" s="147"/>
      <c r="C25" s="152"/>
      <c r="D25" s="148"/>
      <c r="E25" s="149"/>
      <c r="F25" s="150"/>
      <c r="G25" s="151"/>
      <c r="H25" s="77" t="str">
        <f t="shared" si="0"/>
        <v/>
      </c>
      <c r="I25" s="153"/>
      <c r="J25" s="151"/>
      <c r="K25" s="77" t="str">
        <f t="shared" si="1"/>
        <v/>
      </c>
      <c r="L25" s="154"/>
    </row>
    <row r="26" spans="1:12" ht="17.25" customHeight="1" x14ac:dyDescent="0.2">
      <c r="A26" s="147"/>
      <c r="B26" s="147"/>
      <c r="C26" s="152"/>
      <c r="D26" s="148"/>
      <c r="E26" s="149"/>
      <c r="F26" s="150"/>
      <c r="G26" s="151"/>
      <c r="H26" s="77" t="str">
        <f t="shared" si="0"/>
        <v/>
      </c>
      <c r="I26" s="153"/>
      <c r="J26" s="151"/>
      <c r="K26" s="77" t="str">
        <f t="shared" si="1"/>
        <v/>
      </c>
      <c r="L26" s="154"/>
    </row>
    <row r="27" spans="1:12" ht="17.25" customHeight="1" x14ac:dyDescent="0.2">
      <c r="A27" s="147"/>
      <c r="B27" s="147"/>
      <c r="C27" s="152"/>
      <c r="D27" s="148"/>
      <c r="E27" s="149"/>
      <c r="F27" s="150"/>
      <c r="G27" s="151"/>
      <c r="H27" s="77" t="str">
        <f t="shared" si="0"/>
        <v/>
      </c>
      <c r="I27" s="153"/>
      <c r="J27" s="151"/>
      <c r="K27" s="77" t="str">
        <f t="shared" si="1"/>
        <v/>
      </c>
      <c r="L27" s="154"/>
    </row>
    <row r="28" spans="1:12" ht="17.25" customHeight="1" x14ac:dyDescent="0.2">
      <c r="A28" s="147"/>
      <c r="B28" s="147"/>
      <c r="C28" s="152"/>
      <c r="D28" s="148"/>
      <c r="E28" s="149"/>
      <c r="F28" s="150"/>
      <c r="G28" s="151"/>
      <c r="H28" s="77" t="str">
        <f t="shared" si="0"/>
        <v/>
      </c>
      <c r="I28" s="153"/>
      <c r="J28" s="151"/>
      <c r="K28" s="77" t="str">
        <f t="shared" si="1"/>
        <v/>
      </c>
      <c r="L28" s="154"/>
    </row>
    <row r="29" spans="1:12" ht="17.25" customHeight="1" x14ac:dyDescent="0.2">
      <c r="A29" s="147"/>
      <c r="B29" s="147"/>
      <c r="C29" s="152"/>
      <c r="D29" s="148"/>
      <c r="E29" s="149"/>
      <c r="F29" s="150"/>
      <c r="G29" s="151"/>
      <c r="H29" s="77" t="str">
        <f t="shared" si="0"/>
        <v/>
      </c>
      <c r="I29" s="153"/>
      <c r="J29" s="151"/>
      <c r="K29" s="77" t="str">
        <f t="shared" si="1"/>
        <v/>
      </c>
      <c r="L29" s="154"/>
    </row>
    <row r="30" spans="1:12" ht="17.25" customHeight="1" x14ac:dyDescent="0.2">
      <c r="A30" s="147"/>
      <c r="B30" s="147"/>
      <c r="C30" s="152"/>
      <c r="D30" s="148"/>
      <c r="E30" s="149"/>
      <c r="F30" s="150"/>
      <c r="G30" s="151"/>
      <c r="H30" s="77" t="str">
        <f t="shared" si="0"/>
        <v/>
      </c>
      <c r="I30" s="153"/>
      <c r="J30" s="151"/>
      <c r="K30" s="77" t="str">
        <f t="shared" si="1"/>
        <v/>
      </c>
      <c r="L30" s="154"/>
    </row>
    <row r="31" spans="1:12" ht="17.25" customHeight="1" x14ac:dyDescent="0.2">
      <c r="A31" s="147"/>
      <c r="B31" s="147"/>
      <c r="C31" s="152"/>
      <c r="D31" s="148"/>
      <c r="E31" s="149"/>
      <c r="F31" s="150"/>
      <c r="G31" s="151"/>
      <c r="H31" s="77" t="str">
        <f t="shared" si="0"/>
        <v/>
      </c>
      <c r="I31" s="153"/>
      <c r="J31" s="151"/>
      <c r="K31" s="77" t="str">
        <f t="shared" si="1"/>
        <v/>
      </c>
      <c r="L31" s="154"/>
    </row>
    <row r="32" spans="1:12" ht="17.25" customHeight="1" x14ac:dyDescent="0.2">
      <c r="A32" s="147"/>
      <c r="B32" s="147"/>
      <c r="C32" s="152"/>
      <c r="D32" s="148"/>
      <c r="E32" s="149"/>
      <c r="F32" s="150"/>
      <c r="G32" s="151"/>
      <c r="H32" s="77" t="str">
        <f t="shared" si="0"/>
        <v/>
      </c>
      <c r="I32" s="153"/>
      <c r="J32" s="151"/>
      <c r="K32" s="77" t="str">
        <f t="shared" si="1"/>
        <v/>
      </c>
      <c r="L32" s="154"/>
    </row>
    <row r="33" spans="1:12" ht="17.25" customHeight="1" x14ac:dyDescent="0.2">
      <c r="A33" s="147"/>
      <c r="B33" s="147"/>
      <c r="C33" s="152"/>
      <c r="D33" s="148"/>
      <c r="E33" s="149"/>
      <c r="F33" s="150"/>
      <c r="G33" s="151"/>
      <c r="H33" s="77" t="str">
        <f t="shared" si="0"/>
        <v/>
      </c>
      <c r="I33" s="153"/>
      <c r="J33" s="151"/>
      <c r="K33" s="77" t="str">
        <f t="shared" si="1"/>
        <v/>
      </c>
      <c r="L33" s="154"/>
    </row>
    <row r="34" spans="1:12" ht="17.25" customHeight="1" x14ac:dyDescent="0.2">
      <c r="A34" s="147"/>
      <c r="B34" s="147"/>
      <c r="C34" s="152"/>
      <c r="D34" s="148"/>
      <c r="E34" s="149"/>
      <c r="F34" s="150"/>
      <c r="G34" s="151"/>
      <c r="H34" s="77" t="str">
        <f t="shared" si="0"/>
        <v/>
      </c>
      <c r="I34" s="153"/>
      <c r="J34" s="151"/>
      <c r="K34" s="77" t="str">
        <f t="shared" si="1"/>
        <v/>
      </c>
      <c r="L34" s="154"/>
    </row>
    <row r="35" spans="1:12" ht="17.25" customHeight="1" x14ac:dyDescent="0.2">
      <c r="A35" s="147"/>
      <c r="B35" s="147"/>
      <c r="C35" s="152"/>
      <c r="D35" s="148"/>
      <c r="E35" s="149"/>
      <c r="F35" s="150"/>
      <c r="G35" s="151"/>
      <c r="H35" s="77" t="str">
        <f t="shared" si="0"/>
        <v/>
      </c>
      <c r="I35" s="153"/>
      <c r="J35" s="151"/>
      <c r="K35" s="77" t="str">
        <f t="shared" si="1"/>
        <v/>
      </c>
      <c r="L35" s="154"/>
    </row>
    <row r="36" spans="1:12" ht="17.25" customHeight="1" x14ac:dyDescent="0.2">
      <c r="A36" s="147"/>
      <c r="B36" s="147"/>
      <c r="C36" s="152"/>
      <c r="D36" s="148"/>
      <c r="E36" s="149"/>
      <c r="F36" s="150"/>
      <c r="G36" s="151"/>
      <c r="H36" s="77" t="str">
        <f t="shared" si="0"/>
        <v/>
      </c>
      <c r="I36" s="153"/>
      <c r="J36" s="151"/>
      <c r="K36" s="77" t="str">
        <f t="shared" si="1"/>
        <v/>
      </c>
      <c r="L36" s="154"/>
    </row>
    <row r="37" spans="1:12" ht="17.25" customHeight="1" x14ac:dyDescent="0.2">
      <c r="A37" s="147"/>
      <c r="B37" s="147"/>
      <c r="C37" s="152"/>
      <c r="D37" s="148"/>
      <c r="E37" s="149"/>
      <c r="F37" s="150"/>
      <c r="G37" s="151"/>
      <c r="H37" s="77" t="str">
        <f t="shared" si="0"/>
        <v/>
      </c>
      <c r="I37" s="153"/>
      <c r="J37" s="151"/>
      <c r="K37" s="77" t="str">
        <f t="shared" si="1"/>
        <v/>
      </c>
      <c r="L37" s="154"/>
    </row>
    <row r="38" spans="1:12" ht="17.25" customHeight="1" x14ac:dyDescent="0.2">
      <c r="A38" s="147"/>
      <c r="B38" s="147"/>
      <c r="C38" s="152"/>
      <c r="D38" s="148"/>
      <c r="E38" s="149"/>
      <c r="F38" s="150"/>
      <c r="G38" s="151"/>
      <c r="H38" s="77" t="str">
        <f t="shared" si="0"/>
        <v/>
      </c>
      <c r="I38" s="153"/>
      <c r="J38" s="151"/>
      <c r="K38" s="77" t="str">
        <f t="shared" si="1"/>
        <v/>
      </c>
      <c r="L38" s="154"/>
    </row>
    <row r="39" spans="1:12" ht="17.25" customHeight="1" x14ac:dyDescent="0.2">
      <c r="A39" s="147"/>
      <c r="B39" s="147"/>
      <c r="C39" s="152"/>
      <c r="D39" s="148"/>
      <c r="E39" s="149"/>
      <c r="F39" s="150"/>
      <c r="G39" s="151"/>
      <c r="H39" s="77" t="str">
        <f t="shared" si="0"/>
        <v/>
      </c>
      <c r="I39" s="153"/>
      <c r="J39" s="151"/>
      <c r="K39" s="77" t="str">
        <f t="shared" si="1"/>
        <v/>
      </c>
      <c r="L39" s="154"/>
    </row>
    <row r="40" spans="1:12" ht="17.25" customHeight="1" x14ac:dyDescent="0.2">
      <c r="A40" s="147"/>
      <c r="B40" s="147"/>
      <c r="C40" s="152"/>
      <c r="D40" s="148"/>
      <c r="E40" s="149"/>
      <c r="F40" s="150"/>
      <c r="G40" s="151"/>
      <c r="H40" s="77" t="str">
        <f t="shared" si="0"/>
        <v/>
      </c>
      <c r="I40" s="153"/>
      <c r="J40" s="151"/>
      <c r="K40" s="77" t="str">
        <f t="shared" si="1"/>
        <v/>
      </c>
      <c r="L40" s="154"/>
    </row>
    <row r="41" spans="1:12" ht="17.25" customHeight="1" x14ac:dyDescent="0.2">
      <c r="A41" s="147"/>
      <c r="B41" s="147"/>
      <c r="C41" s="152"/>
      <c r="D41" s="148"/>
      <c r="E41" s="149"/>
      <c r="F41" s="150"/>
      <c r="G41" s="151"/>
      <c r="H41" s="77" t="str">
        <f t="shared" si="0"/>
        <v/>
      </c>
      <c r="I41" s="153"/>
      <c r="J41" s="151"/>
      <c r="K41" s="77" t="str">
        <f t="shared" si="1"/>
        <v/>
      </c>
      <c r="L41" s="154"/>
    </row>
    <row r="42" spans="1:12" ht="17.25" customHeight="1" x14ac:dyDescent="0.2">
      <c r="A42" s="147"/>
      <c r="B42" s="147"/>
      <c r="C42" s="152"/>
      <c r="D42" s="148"/>
      <c r="E42" s="149"/>
      <c r="F42" s="150"/>
      <c r="G42" s="151"/>
      <c r="H42" s="77" t="str">
        <f t="shared" si="0"/>
        <v/>
      </c>
      <c r="I42" s="153"/>
      <c r="J42" s="151"/>
      <c r="K42" s="77" t="str">
        <f t="shared" si="1"/>
        <v/>
      </c>
      <c r="L42" s="154"/>
    </row>
    <row r="43" spans="1:12" ht="17.25" customHeight="1" x14ac:dyDescent="0.2">
      <c r="A43" s="147"/>
      <c r="B43" s="147"/>
      <c r="C43" s="152"/>
      <c r="D43" s="148"/>
      <c r="E43" s="149"/>
      <c r="F43" s="150"/>
      <c r="G43" s="151"/>
      <c r="H43" s="77" t="str">
        <f t="shared" si="0"/>
        <v/>
      </c>
      <c r="I43" s="153"/>
      <c r="J43" s="151"/>
      <c r="K43" s="77" t="str">
        <f t="shared" si="1"/>
        <v/>
      </c>
      <c r="L43" s="154"/>
    </row>
    <row r="44" spans="1:12" ht="17.25" customHeight="1" x14ac:dyDescent="0.2">
      <c r="A44" s="147"/>
      <c r="B44" s="147"/>
      <c r="C44" s="152"/>
      <c r="D44" s="148"/>
      <c r="E44" s="149"/>
      <c r="F44" s="150"/>
      <c r="G44" s="151"/>
      <c r="H44" s="77" t="str">
        <f t="shared" si="0"/>
        <v/>
      </c>
      <c r="I44" s="153"/>
      <c r="J44" s="151"/>
      <c r="K44" s="77" t="str">
        <f t="shared" si="1"/>
        <v/>
      </c>
      <c r="L44" s="154"/>
    </row>
    <row r="45" spans="1:12" ht="17.25" customHeight="1" x14ac:dyDescent="0.2">
      <c r="A45" s="147"/>
      <c r="B45" s="147"/>
      <c r="C45" s="152"/>
      <c r="D45" s="148"/>
      <c r="E45" s="149"/>
      <c r="F45" s="150"/>
      <c r="G45" s="151"/>
      <c r="H45" s="77" t="str">
        <f t="shared" si="0"/>
        <v/>
      </c>
      <c r="I45" s="153"/>
      <c r="J45" s="151"/>
      <c r="K45" s="77" t="str">
        <f t="shared" si="1"/>
        <v/>
      </c>
      <c r="L45" s="154"/>
    </row>
    <row r="46" spans="1:12" ht="17.25" customHeight="1" x14ac:dyDescent="0.2">
      <c r="A46" s="147"/>
      <c r="B46" s="147"/>
      <c r="C46" s="152"/>
      <c r="D46" s="148"/>
      <c r="E46" s="149"/>
      <c r="F46" s="150"/>
      <c r="G46" s="151"/>
      <c r="H46" s="77" t="str">
        <f t="shared" si="0"/>
        <v/>
      </c>
      <c r="I46" s="153"/>
      <c r="J46" s="151"/>
      <c r="K46" s="77" t="str">
        <f t="shared" si="1"/>
        <v/>
      </c>
      <c r="L46" s="154"/>
    </row>
    <row r="47" spans="1:12" ht="17.25" customHeight="1" x14ac:dyDescent="0.2">
      <c r="A47" s="147"/>
      <c r="B47" s="147"/>
      <c r="C47" s="152"/>
      <c r="D47" s="148"/>
      <c r="E47" s="149"/>
      <c r="F47" s="150"/>
      <c r="G47" s="151"/>
      <c r="H47" s="77" t="str">
        <f t="shared" si="0"/>
        <v/>
      </c>
      <c r="I47" s="153"/>
      <c r="J47" s="151"/>
      <c r="K47" s="77" t="str">
        <f t="shared" si="1"/>
        <v/>
      </c>
      <c r="L47" s="154"/>
    </row>
    <row r="48" spans="1:12" ht="17.25" customHeight="1" x14ac:dyDescent="0.2">
      <c r="A48" s="147"/>
      <c r="B48" s="147"/>
      <c r="C48" s="152"/>
      <c r="D48" s="148"/>
      <c r="E48" s="149"/>
      <c r="F48" s="150"/>
      <c r="G48" s="151"/>
      <c r="H48" s="77" t="str">
        <f t="shared" si="0"/>
        <v/>
      </c>
      <c r="I48" s="153"/>
      <c r="J48" s="151"/>
      <c r="K48" s="77" t="str">
        <f t="shared" si="1"/>
        <v/>
      </c>
      <c r="L48" s="154"/>
    </row>
    <row r="49" spans="1:12" ht="17.25" customHeight="1" x14ac:dyDescent="0.2">
      <c r="A49" s="147"/>
      <c r="B49" s="147"/>
      <c r="C49" s="152"/>
      <c r="D49" s="148"/>
      <c r="E49" s="149"/>
      <c r="F49" s="150"/>
      <c r="G49" s="151"/>
      <c r="H49" s="77" t="str">
        <f t="shared" si="0"/>
        <v/>
      </c>
      <c r="I49" s="153"/>
      <c r="J49" s="151"/>
      <c r="K49" s="77" t="str">
        <f t="shared" si="1"/>
        <v/>
      </c>
      <c r="L49" s="154"/>
    </row>
    <row r="50" spans="1:12" ht="17.25" customHeight="1" x14ac:dyDescent="0.2">
      <c r="A50" s="147"/>
      <c r="B50" s="147"/>
      <c r="C50" s="152"/>
      <c r="D50" s="148"/>
      <c r="E50" s="149"/>
      <c r="F50" s="150"/>
      <c r="G50" s="151"/>
      <c r="H50" s="77" t="str">
        <f t="shared" si="0"/>
        <v/>
      </c>
      <c r="I50" s="153"/>
      <c r="J50" s="151"/>
      <c r="K50" s="77" t="str">
        <f t="shared" si="1"/>
        <v/>
      </c>
      <c r="L50" s="154"/>
    </row>
    <row r="51" spans="1:12" ht="17.25" customHeight="1" x14ac:dyDescent="0.2">
      <c r="A51" s="147"/>
      <c r="B51" s="147"/>
      <c r="C51" s="152"/>
      <c r="D51" s="148"/>
      <c r="E51" s="149"/>
      <c r="F51" s="150"/>
      <c r="G51" s="151"/>
      <c r="H51" s="77" t="str">
        <f t="shared" si="0"/>
        <v/>
      </c>
      <c r="I51" s="153"/>
      <c r="J51" s="151"/>
      <c r="K51" s="77" t="str">
        <f t="shared" si="1"/>
        <v/>
      </c>
      <c r="L51" s="154"/>
    </row>
    <row r="52" spans="1:12" ht="17.25" customHeight="1" x14ac:dyDescent="0.2">
      <c r="A52" s="147"/>
      <c r="B52" s="147"/>
      <c r="C52" s="152"/>
      <c r="D52" s="148"/>
      <c r="E52" s="149"/>
      <c r="F52" s="150"/>
      <c r="G52" s="151"/>
      <c r="H52" s="77" t="str">
        <f t="shared" si="0"/>
        <v/>
      </c>
      <c r="I52" s="153"/>
      <c r="J52" s="151"/>
      <c r="K52" s="77" t="str">
        <f t="shared" si="1"/>
        <v/>
      </c>
      <c r="L52" s="154"/>
    </row>
  </sheetData>
  <mergeCells count="1">
    <mergeCell ref="A1:F1"/>
  </mergeCells>
  <conditionalFormatting sqref="J1">
    <cfRule type="cellIs" dxfId="33" priority="1" operator="equal">
      <formula>"OK"</formula>
    </cfRule>
    <cfRule type="cellIs" dxfId="32" priority="2" operator="equal">
      <formula>"vérifier votre saisie"</formula>
    </cfRule>
  </conditionalFormatting>
  <dataValidations count="3">
    <dataValidation type="list" allowBlank="1" showInputMessage="1" showErrorMessage="1" sqref="F5:F52">
      <formula1>"SEM01,SEM02,SEM03,SEM04,SEM05,SEM06,SEM07,SEM08,SEM09,SEM10,SEM11,SEM12,SEM13,SEM14,SEM15,SEM16"</formula1>
    </dataValidation>
    <dataValidation type="list" allowBlank="1" showInputMessage="1" showErrorMessage="1" sqref="C5:C52">
      <formula1>Nom_court</formula1>
    </dataValidation>
    <dataValidation type="list" allowBlank="1" showInputMessage="1" showErrorMessage="1" sqref="WVJ983078:WVJ983092 WLN983078:WLN983092 C65574:C65588 IX65574:IX65588 ST65574:ST65588 ACP65574:ACP65588 AML65574:AML65588 AWH65574:AWH65588 BGD65574:BGD65588 BPZ65574:BPZ65588 BZV65574:BZV65588 CJR65574:CJR65588 CTN65574:CTN65588 DDJ65574:DDJ65588 DNF65574:DNF65588 DXB65574:DXB65588 EGX65574:EGX65588 EQT65574:EQT65588 FAP65574:FAP65588 FKL65574:FKL65588 FUH65574:FUH65588 GED65574:GED65588 GNZ65574:GNZ65588 GXV65574:GXV65588 HHR65574:HHR65588 HRN65574:HRN65588 IBJ65574:IBJ65588 ILF65574:ILF65588 IVB65574:IVB65588 JEX65574:JEX65588 JOT65574:JOT65588 JYP65574:JYP65588 KIL65574:KIL65588 KSH65574:KSH65588 LCD65574:LCD65588 LLZ65574:LLZ65588 LVV65574:LVV65588 MFR65574:MFR65588 MPN65574:MPN65588 MZJ65574:MZJ65588 NJF65574:NJF65588 NTB65574:NTB65588 OCX65574:OCX65588 OMT65574:OMT65588 OWP65574:OWP65588 PGL65574:PGL65588 PQH65574:PQH65588 QAD65574:QAD65588 QJZ65574:QJZ65588 QTV65574:QTV65588 RDR65574:RDR65588 RNN65574:RNN65588 RXJ65574:RXJ65588 SHF65574:SHF65588 SRB65574:SRB65588 TAX65574:TAX65588 TKT65574:TKT65588 TUP65574:TUP65588 UEL65574:UEL65588 UOH65574:UOH65588 UYD65574:UYD65588 VHZ65574:VHZ65588 VRV65574:VRV65588 WBR65574:WBR65588 WLN65574:WLN65588 WVJ65574:WVJ65588 C131110:C131124 IX131110:IX131124 ST131110:ST131124 ACP131110:ACP131124 AML131110:AML131124 AWH131110:AWH131124 BGD131110:BGD131124 BPZ131110:BPZ131124 BZV131110:BZV131124 CJR131110:CJR131124 CTN131110:CTN131124 DDJ131110:DDJ131124 DNF131110:DNF131124 DXB131110:DXB131124 EGX131110:EGX131124 EQT131110:EQT131124 FAP131110:FAP131124 FKL131110:FKL131124 FUH131110:FUH131124 GED131110:GED131124 GNZ131110:GNZ131124 GXV131110:GXV131124 HHR131110:HHR131124 HRN131110:HRN131124 IBJ131110:IBJ131124 ILF131110:ILF131124 IVB131110:IVB131124 JEX131110:JEX131124 JOT131110:JOT131124 JYP131110:JYP131124 KIL131110:KIL131124 KSH131110:KSH131124 LCD131110:LCD131124 LLZ131110:LLZ131124 LVV131110:LVV131124 MFR131110:MFR131124 MPN131110:MPN131124 MZJ131110:MZJ131124 NJF131110:NJF131124 NTB131110:NTB131124 OCX131110:OCX131124 OMT131110:OMT131124 OWP131110:OWP131124 PGL131110:PGL131124 PQH131110:PQH131124 QAD131110:QAD131124 QJZ131110:QJZ131124 QTV131110:QTV131124 RDR131110:RDR131124 RNN131110:RNN131124 RXJ131110:RXJ131124 SHF131110:SHF131124 SRB131110:SRB131124 TAX131110:TAX131124 TKT131110:TKT131124 TUP131110:TUP131124 UEL131110:UEL131124 UOH131110:UOH131124 UYD131110:UYD131124 VHZ131110:VHZ131124 VRV131110:VRV131124 WBR131110:WBR131124 WLN131110:WLN131124 WVJ131110:WVJ131124 C196646:C196660 IX196646:IX196660 ST196646:ST196660 ACP196646:ACP196660 AML196646:AML196660 AWH196646:AWH196660 BGD196646:BGD196660 BPZ196646:BPZ196660 BZV196646:BZV196660 CJR196646:CJR196660 CTN196646:CTN196660 DDJ196646:DDJ196660 DNF196646:DNF196660 DXB196646:DXB196660 EGX196646:EGX196660 EQT196646:EQT196660 FAP196646:FAP196660 FKL196646:FKL196660 FUH196646:FUH196660 GED196646:GED196660 GNZ196646:GNZ196660 GXV196646:GXV196660 HHR196646:HHR196660 HRN196646:HRN196660 IBJ196646:IBJ196660 ILF196646:ILF196660 IVB196646:IVB196660 JEX196646:JEX196660 JOT196646:JOT196660 JYP196646:JYP196660 KIL196646:KIL196660 KSH196646:KSH196660 LCD196646:LCD196660 LLZ196646:LLZ196660 LVV196646:LVV196660 MFR196646:MFR196660 MPN196646:MPN196660 MZJ196646:MZJ196660 NJF196646:NJF196660 NTB196646:NTB196660 OCX196646:OCX196660 OMT196646:OMT196660 OWP196646:OWP196660 PGL196646:PGL196660 PQH196646:PQH196660 QAD196646:QAD196660 QJZ196646:QJZ196660 QTV196646:QTV196660 RDR196646:RDR196660 RNN196646:RNN196660 RXJ196646:RXJ196660 SHF196646:SHF196660 SRB196646:SRB196660 TAX196646:TAX196660 TKT196646:TKT196660 TUP196646:TUP196660 UEL196646:UEL196660 UOH196646:UOH196660 UYD196646:UYD196660 VHZ196646:VHZ196660 VRV196646:VRV196660 WBR196646:WBR196660 WLN196646:WLN196660 WVJ196646:WVJ196660 C262182:C262196 IX262182:IX262196 ST262182:ST262196 ACP262182:ACP262196 AML262182:AML262196 AWH262182:AWH262196 BGD262182:BGD262196 BPZ262182:BPZ262196 BZV262182:BZV262196 CJR262182:CJR262196 CTN262182:CTN262196 DDJ262182:DDJ262196 DNF262182:DNF262196 DXB262182:DXB262196 EGX262182:EGX262196 EQT262182:EQT262196 FAP262182:FAP262196 FKL262182:FKL262196 FUH262182:FUH262196 GED262182:GED262196 GNZ262182:GNZ262196 GXV262182:GXV262196 HHR262182:HHR262196 HRN262182:HRN262196 IBJ262182:IBJ262196 ILF262182:ILF262196 IVB262182:IVB262196 JEX262182:JEX262196 JOT262182:JOT262196 JYP262182:JYP262196 KIL262182:KIL262196 KSH262182:KSH262196 LCD262182:LCD262196 LLZ262182:LLZ262196 LVV262182:LVV262196 MFR262182:MFR262196 MPN262182:MPN262196 MZJ262182:MZJ262196 NJF262182:NJF262196 NTB262182:NTB262196 OCX262182:OCX262196 OMT262182:OMT262196 OWP262182:OWP262196 PGL262182:PGL262196 PQH262182:PQH262196 QAD262182:QAD262196 QJZ262182:QJZ262196 QTV262182:QTV262196 RDR262182:RDR262196 RNN262182:RNN262196 RXJ262182:RXJ262196 SHF262182:SHF262196 SRB262182:SRB262196 TAX262182:TAX262196 TKT262182:TKT262196 TUP262182:TUP262196 UEL262182:UEL262196 UOH262182:UOH262196 UYD262182:UYD262196 VHZ262182:VHZ262196 VRV262182:VRV262196 WBR262182:WBR262196 WLN262182:WLN262196 WVJ262182:WVJ262196 C327718:C327732 IX327718:IX327732 ST327718:ST327732 ACP327718:ACP327732 AML327718:AML327732 AWH327718:AWH327732 BGD327718:BGD327732 BPZ327718:BPZ327732 BZV327718:BZV327732 CJR327718:CJR327732 CTN327718:CTN327732 DDJ327718:DDJ327732 DNF327718:DNF327732 DXB327718:DXB327732 EGX327718:EGX327732 EQT327718:EQT327732 FAP327718:FAP327732 FKL327718:FKL327732 FUH327718:FUH327732 GED327718:GED327732 GNZ327718:GNZ327732 GXV327718:GXV327732 HHR327718:HHR327732 HRN327718:HRN327732 IBJ327718:IBJ327732 ILF327718:ILF327732 IVB327718:IVB327732 JEX327718:JEX327732 JOT327718:JOT327732 JYP327718:JYP327732 KIL327718:KIL327732 KSH327718:KSH327732 LCD327718:LCD327732 LLZ327718:LLZ327732 LVV327718:LVV327732 MFR327718:MFR327732 MPN327718:MPN327732 MZJ327718:MZJ327732 NJF327718:NJF327732 NTB327718:NTB327732 OCX327718:OCX327732 OMT327718:OMT327732 OWP327718:OWP327732 PGL327718:PGL327732 PQH327718:PQH327732 QAD327718:QAD327732 QJZ327718:QJZ327732 QTV327718:QTV327732 RDR327718:RDR327732 RNN327718:RNN327732 RXJ327718:RXJ327732 SHF327718:SHF327732 SRB327718:SRB327732 TAX327718:TAX327732 TKT327718:TKT327732 TUP327718:TUP327732 UEL327718:UEL327732 UOH327718:UOH327732 UYD327718:UYD327732 VHZ327718:VHZ327732 VRV327718:VRV327732 WBR327718:WBR327732 WLN327718:WLN327732 WVJ327718:WVJ327732 C393254:C393268 IX393254:IX393268 ST393254:ST393268 ACP393254:ACP393268 AML393254:AML393268 AWH393254:AWH393268 BGD393254:BGD393268 BPZ393254:BPZ393268 BZV393254:BZV393268 CJR393254:CJR393268 CTN393254:CTN393268 DDJ393254:DDJ393268 DNF393254:DNF393268 DXB393254:DXB393268 EGX393254:EGX393268 EQT393254:EQT393268 FAP393254:FAP393268 FKL393254:FKL393268 FUH393254:FUH393268 GED393254:GED393268 GNZ393254:GNZ393268 GXV393254:GXV393268 HHR393254:HHR393268 HRN393254:HRN393268 IBJ393254:IBJ393268 ILF393254:ILF393268 IVB393254:IVB393268 JEX393254:JEX393268 JOT393254:JOT393268 JYP393254:JYP393268 KIL393254:KIL393268 KSH393254:KSH393268 LCD393254:LCD393268 LLZ393254:LLZ393268 LVV393254:LVV393268 MFR393254:MFR393268 MPN393254:MPN393268 MZJ393254:MZJ393268 NJF393254:NJF393268 NTB393254:NTB393268 OCX393254:OCX393268 OMT393254:OMT393268 OWP393254:OWP393268 PGL393254:PGL393268 PQH393254:PQH393268 QAD393254:QAD393268 QJZ393254:QJZ393268 QTV393254:QTV393268 RDR393254:RDR393268 RNN393254:RNN393268 RXJ393254:RXJ393268 SHF393254:SHF393268 SRB393254:SRB393268 TAX393254:TAX393268 TKT393254:TKT393268 TUP393254:TUP393268 UEL393254:UEL393268 UOH393254:UOH393268 UYD393254:UYD393268 VHZ393254:VHZ393268 VRV393254:VRV393268 WBR393254:WBR393268 WLN393254:WLN393268 WVJ393254:WVJ393268 C458790:C458804 IX458790:IX458804 ST458790:ST458804 ACP458790:ACP458804 AML458790:AML458804 AWH458790:AWH458804 BGD458790:BGD458804 BPZ458790:BPZ458804 BZV458790:BZV458804 CJR458790:CJR458804 CTN458790:CTN458804 DDJ458790:DDJ458804 DNF458790:DNF458804 DXB458790:DXB458804 EGX458790:EGX458804 EQT458790:EQT458804 FAP458790:FAP458804 FKL458790:FKL458804 FUH458790:FUH458804 GED458790:GED458804 GNZ458790:GNZ458804 GXV458790:GXV458804 HHR458790:HHR458804 HRN458790:HRN458804 IBJ458790:IBJ458804 ILF458790:ILF458804 IVB458790:IVB458804 JEX458790:JEX458804 JOT458790:JOT458804 JYP458790:JYP458804 KIL458790:KIL458804 KSH458790:KSH458804 LCD458790:LCD458804 LLZ458790:LLZ458804 LVV458790:LVV458804 MFR458790:MFR458804 MPN458790:MPN458804 MZJ458790:MZJ458804 NJF458790:NJF458804 NTB458790:NTB458804 OCX458790:OCX458804 OMT458790:OMT458804 OWP458790:OWP458804 PGL458790:PGL458804 PQH458790:PQH458804 QAD458790:QAD458804 QJZ458790:QJZ458804 QTV458790:QTV458804 RDR458790:RDR458804 RNN458790:RNN458804 RXJ458790:RXJ458804 SHF458790:SHF458804 SRB458790:SRB458804 TAX458790:TAX458804 TKT458790:TKT458804 TUP458790:TUP458804 UEL458790:UEL458804 UOH458790:UOH458804 UYD458790:UYD458804 VHZ458790:VHZ458804 VRV458790:VRV458804 WBR458790:WBR458804 WLN458790:WLN458804 WVJ458790:WVJ458804 C524326:C524340 IX524326:IX524340 ST524326:ST524340 ACP524326:ACP524340 AML524326:AML524340 AWH524326:AWH524340 BGD524326:BGD524340 BPZ524326:BPZ524340 BZV524326:BZV524340 CJR524326:CJR524340 CTN524326:CTN524340 DDJ524326:DDJ524340 DNF524326:DNF524340 DXB524326:DXB524340 EGX524326:EGX524340 EQT524326:EQT524340 FAP524326:FAP524340 FKL524326:FKL524340 FUH524326:FUH524340 GED524326:GED524340 GNZ524326:GNZ524340 GXV524326:GXV524340 HHR524326:HHR524340 HRN524326:HRN524340 IBJ524326:IBJ524340 ILF524326:ILF524340 IVB524326:IVB524340 JEX524326:JEX524340 JOT524326:JOT524340 JYP524326:JYP524340 KIL524326:KIL524340 KSH524326:KSH524340 LCD524326:LCD524340 LLZ524326:LLZ524340 LVV524326:LVV524340 MFR524326:MFR524340 MPN524326:MPN524340 MZJ524326:MZJ524340 NJF524326:NJF524340 NTB524326:NTB524340 OCX524326:OCX524340 OMT524326:OMT524340 OWP524326:OWP524340 PGL524326:PGL524340 PQH524326:PQH524340 QAD524326:QAD524340 QJZ524326:QJZ524340 QTV524326:QTV524340 RDR524326:RDR524340 RNN524326:RNN524340 RXJ524326:RXJ524340 SHF524326:SHF524340 SRB524326:SRB524340 TAX524326:TAX524340 TKT524326:TKT524340 TUP524326:TUP524340 UEL524326:UEL524340 UOH524326:UOH524340 UYD524326:UYD524340 VHZ524326:VHZ524340 VRV524326:VRV524340 WBR524326:WBR524340 WLN524326:WLN524340 WVJ524326:WVJ524340 C589862:C589876 IX589862:IX589876 ST589862:ST589876 ACP589862:ACP589876 AML589862:AML589876 AWH589862:AWH589876 BGD589862:BGD589876 BPZ589862:BPZ589876 BZV589862:BZV589876 CJR589862:CJR589876 CTN589862:CTN589876 DDJ589862:DDJ589876 DNF589862:DNF589876 DXB589862:DXB589876 EGX589862:EGX589876 EQT589862:EQT589876 FAP589862:FAP589876 FKL589862:FKL589876 FUH589862:FUH589876 GED589862:GED589876 GNZ589862:GNZ589876 GXV589862:GXV589876 HHR589862:HHR589876 HRN589862:HRN589876 IBJ589862:IBJ589876 ILF589862:ILF589876 IVB589862:IVB589876 JEX589862:JEX589876 JOT589862:JOT589876 JYP589862:JYP589876 KIL589862:KIL589876 KSH589862:KSH589876 LCD589862:LCD589876 LLZ589862:LLZ589876 LVV589862:LVV589876 MFR589862:MFR589876 MPN589862:MPN589876 MZJ589862:MZJ589876 NJF589862:NJF589876 NTB589862:NTB589876 OCX589862:OCX589876 OMT589862:OMT589876 OWP589862:OWP589876 PGL589862:PGL589876 PQH589862:PQH589876 QAD589862:QAD589876 QJZ589862:QJZ589876 QTV589862:QTV589876 RDR589862:RDR589876 RNN589862:RNN589876 RXJ589862:RXJ589876 SHF589862:SHF589876 SRB589862:SRB589876 TAX589862:TAX589876 TKT589862:TKT589876 TUP589862:TUP589876 UEL589862:UEL589876 UOH589862:UOH589876 UYD589862:UYD589876 VHZ589862:VHZ589876 VRV589862:VRV589876 WBR589862:WBR589876 WLN589862:WLN589876 WVJ589862:WVJ589876 C655398:C655412 IX655398:IX655412 ST655398:ST655412 ACP655398:ACP655412 AML655398:AML655412 AWH655398:AWH655412 BGD655398:BGD655412 BPZ655398:BPZ655412 BZV655398:BZV655412 CJR655398:CJR655412 CTN655398:CTN655412 DDJ655398:DDJ655412 DNF655398:DNF655412 DXB655398:DXB655412 EGX655398:EGX655412 EQT655398:EQT655412 FAP655398:FAP655412 FKL655398:FKL655412 FUH655398:FUH655412 GED655398:GED655412 GNZ655398:GNZ655412 GXV655398:GXV655412 HHR655398:HHR655412 HRN655398:HRN655412 IBJ655398:IBJ655412 ILF655398:ILF655412 IVB655398:IVB655412 JEX655398:JEX655412 JOT655398:JOT655412 JYP655398:JYP655412 KIL655398:KIL655412 KSH655398:KSH655412 LCD655398:LCD655412 LLZ655398:LLZ655412 LVV655398:LVV655412 MFR655398:MFR655412 MPN655398:MPN655412 MZJ655398:MZJ655412 NJF655398:NJF655412 NTB655398:NTB655412 OCX655398:OCX655412 OMT655398:OMT655412 OWP655398:OWP655412 PGL655398:PGL655412 PQH655398:PQH655412 QAD655398:QAD655412 QJZ655398:QJZ655412 QTV655398:QTV655412 RDR655398:RDR655412 RNN655398:RNN655412 RXJ655398:RXJ655412 SHF655398:SHF655412 SRB655398:SRB655412 TAX655398:TAX655412 TKT655398:TKT655412 TUP655398:TUP655412 UEL655398:UEL655412 UOH655398:UOH655412 UYD655398:UYD655412 VHZ655398:VHZ655412 VRV655398:VRV655412 WBR655398:WBR655412 WLN655398:WLN655412 WVJ655398:WVJ655412 C720934:C720948 IX720934:IX720948 ST720934:ST720948 ACP720934:ACP720948 AML720934:AML720948 AWH720934:AWH720948 BGD720934:BGD720948 BPZ720934:BPZ720948 BZV720934:BZV720948 CJR720934:CJR720948 CTN720934:CTN720948 DDJ720934:DDJ720948 DNF720934:DNF720948 DXB720934:DXB720948 EGX720934:EGX720948 EQT720934:EQT720948 FAP720934:FAP720948 FKL720934:FKL720948 FUH720934:FUH720948 GED720934:GED720948 GNZ720934:GNZ720948 GXV720934:GXV720948 HHR720934:HHR720948 HRN720934:HRN720948 IBJ720934:IBJ720948 ILF720934:ILF720948 IVB720934:IVB720948 JEX720934:JEX720948 JOT720934:JOT720948 JYP720934:JYP720948 KIL720934:KIL720948 KSH720934:KSH720948 LCD720934:LCD720948 LLZ720934:LLZ720948 LVV720934:LVV720948 MFR720934:MFR720948 MPN720934:MPN720948 MZJ720934:MZJ720948 NJF720934:NJF720948 NTB720934:NTB720948 OCX720934:OCX720948 OMT720934:OMT720948 OWP720934:OWP720948 PGL720934:PGL720948 PQH720934:PQH720948 QAD720934:QAD720948 QJZ720934:QJZ720948 QTV720934:QTV720948 RDR720934:RDR720948 RNN720934:RNN720948 RXJ720934:RXJ720948 SHF720934:SHF720948 SRB720934:SRB720948 TAX720934:TAX720948 TKT720934:TKT720948 TUP720934:TUP720948 UEL720934:UEL720948 UOH720934:UOH720948 UYD720934:UYD720948 VHZ720934:VHZ720948 VRV720934:VRV720948 WBR720934:WBR720948 WLN720934:WLN720948 WVJ720934:WVJ720948 C786470:C786484 IX786470:IX786484 ST786470:ST786484 ACP786470:ACP786484 AML786470:AML786484 AWH786470:AWH786484 BGD786470:BGD786484 BPZ786470:BPZ786484 BZV786470:BZV786484 CJR786470:CJR786484 CTN786470:CTN786484 DDJ786470:DDJ786484 DNF786470:DNF786484 DXB786470:DXB786484 EGX786470:EGX786484 EQT786470:EQT786484 FAP786470:FAP786484 FKL786470:FKL786484 FUH786470:FUH786484 GED786470:GED786484 GNZ786470:GNZ786484 GXV786470:GXV786484 HHR786470:HHR786484 HRN786470:HRN786484 IBJ786470:IBJ786484 ILF786470:ILF786484 IVB786470:IVB786484 JEX786470:JEX786484 JOT786470:JOT786484 JYP786470:JYP786484 KIL786470:KIL786484 KSH786470:KSH786484 LCD786470:LCD786484 LLZ786470:LLZ786484 LVV786470:LVV786484 MFR786470:MFR786484 MPN786470:MPN786484 MZJ786470:MZJ786484 NJF786470:NJF786484 NTB786470:NTB786484 OCX786470:OCX786484 OMT786470:OMT786484 OWP786470:OWP786484 PGL786470:PGL786484 PQH786470:PQH786484 QAD786470:QAD786484 QJZ786470:QJZ786484 QTV786470:QTV786484 RDR786470:RDR786484 RNN786470:RNN786484 RXJ786470:RXJ786484 SHF786470:SHF786484 SRB786470:SRB786484 TAX786470:TAX786484 TKT786470:TKT786484 TUP786470:TUP786484 UEL786470:UEL786484 UOH786470:UOH786484 UYD786470:UYD786484 VHZ786470:VHZ786484 VRV786470:VRV786484 WBR786470:WBR786484 WLN786470:WLN786484 WVJ786470:WVJ786484 C852006:C852020 IX852006:IX852020 ST852006:ST852020 ACP852006:ACP852020 AML852006:AML852020 AWH852006:AWH852020 BGD852006:BGD852020 BPZ852006:BPZ852020 BZV852006:BZV852020 CJR852006:CJR852020 CTN852006:CTN852020 DDJ852006:DDJ852020 DNF852006:DNF852020 DXB852006:DXB852020 EGX852006:EGX852020 EQT852006:EQT852020 FAP852006:FAP852020 FKL852006:FKL852020 FUH852006:FUH852020 GED852006:GED852020 GNZ852006:GNZ852020 GXV852006:GXV852020 HHR852006:HHR852020 HRN852006:HRN852020 IBJ852006:IBJ852020 ILF852006:ILF852020 IVB852006:IVB852020 JEX852006:JEX852020 JOT852006:JOT852020 JYP852006:JYP852020 KIL852006:KIL852020 KSH852006:KSH852020 LCD852006:LCD852020 LLZ852006:LLZ852020 LVV852006:LVV852020 MFR852006:MFR852020 MPN852006:MPN852020 MZJ852006:MZJ852020 NJF852006:NJF852020 NTB852006:NTB852020 OCX852006:OCX852020 OMT852006:OMT852020 OWP852006:OWP852020 PGL852006:PGL852020 PQH852006:PQH852020 QAD852006:QAD852020 QJZ852006:QJZ852020 QTV852006:QTV852020 RDR852006:RDR852020 RNN852006:RNN852020 RXJ852006:RXJ852020 SHF852006:SHF852020 SRB852006:SRB852020 TAX852006:TAX852020 TKT852006:TKT852020 TUP852006:TUP852020 UEL852006:UEL852020 UOH852006:UOH852020 UYD852006:UYD852020 VHZ852006:VHZ852020 VRV852006:VRV852020 WBR852006:WBR852020 WLN852006:WLN852020 WVJ852006:WVJ852020 C917542:C917556 IX917542:IX917556 ST917542:ST917556 ACP917542:ACP917556 AML917542:AML917556 AWH917542:AWH917556 BGD917542:BGD917556 BPZ917542:BPZ917556 BZV917542:BZV917556 CJR917542:CJR917556 CTN917542:CTN917556 DDJ917542:DDJ917556 DNF917542:DNF917556 DXB917542:DXB917556 EGX917542:EGX917556 EQT917542:EQT917556 FAP917542:FAP917556 FKL917542:FKL917556 FUH917542:FUH917556 GED917542:GED917556 GNZ917542:GNZ917556 GXV917542:GXV917556 HHR917542:HHR917556 HRN917542:HRN917556 IBJ917542:IBJ917556 ILF917542:ILF917556 IVB917542:IVB917556 JEX917542:JEX917556 JOT917542:JOT917556 JYP917542:JYP917556 KIL917542:KIL917556 KSH917542:KSH917556 LCD917542:LCD917556 LLZ917542:LLZ917556 LVV917542:LVV917556 MFR917542:MFR917556 MPN917542:MPN917556 MZJ917542:MZJ917556 NJF917542:NJF917556 NTB917542:NTB917556 OCX917542:OCX917556 OMT917542:OMT917556 OWP917542:OWP917556 PGL917542:PGL917556 PQH917542:PQH917556 QAD917542:QAD917556 QJZ917542:QJZ917556 QTV917542:QTV917556 RDR917542:RDR917556 RNN917542:RNN917556 RXJ917542:RXJ917556 SHF917542:SHF917556 SRB917542:SRB917556 TAX917542:TAX917556 TKT917542:TKT917556 TUP917542:TUP917556 UEL917542:UEL917556 UOH917542:UOH917556 UYD917542:UYD917556 VHZ917542:VHZ917556 VRV917542:VRV917556 WBR917542:WBR917556 WLN917542:WLN917556 WVJ917542:WVJ917556 C983078:C983092 IX983078:IX983092 ST983078:ST983092 ACP983078:ACP983092 AML983078:AML983092 AWH983078:AWH983092 BGD983078:BGD983092 BPZ983078:BPZ983092 BZV983078:BZV983092 CJR983078:CJR983092 CTN983078:CTN983092 DDJ983078:DDJ983092 DNF983078:DNF983092 DXB983078:DXB983092 EGX983078:EGX983092 EQT983078:EQT983092 FAP983078:FAP983092 FKL983078:FKL983092 FUH983078:FUH983092 GED983078:GED983092 GNZ983078:GNZ983092 GXV983078:GXV983092 HHR983078:HHR983092 HRN983078:HRN983092 IBJ983078:IBJ983092 ILF983078:ILF983092 IVB983078:IVB983092 JEX983078:JEX983092 JOT983078:JOT983092 JYP983078:JYP983092 KIL983078:KIL983092 KSH983078:KSH983092 LCD983078:LCD983092 LLZ983078:LLZ983092 LVV983078:LVV983092 MFR983078:MFR983092 MPN983078:MPN983092 MZJ983078:MZJ983092 NJF983078:NJF983092 NTB983078:NTB983092 OCX983078:OCX983092 OMT983078:OMT983092 OWP983078:OWP983092 PGL983078:PGL983092 PQH983078:PQH983092 QAD983078:QAD983092 QJZ983078:QJZ983092 QTV983078:QTV983092 RDR983078:RDR983092 RNN983078:RNN983092 RXJ983078:RXJ983092 SHF983078:SHF983092 SRB983078:SRB983092 TAX983078:TAX983092 TKT983078:TKT983092 TUP983078:TUP983092 UEL983078:UEL983092 UOH983078:UOH983092 UYD983078:UYD983092 VHZ983078:VHZ983092 VRV983078:VRV983092 WBR983078:WBR983092 WVJ5:WVJ52 WLN5:WLN52 WBR5:WBR52 VRV5:VRV52 VHZ5:VHZ52 UYD5:UYD52 UOH5:UOH52 UEL5:UEL52 TUP5:TUP52 TKT5:TKT52 TAX5:TAX52 SRB5:SRB52 SHF5:SHF52 RXJ5:RXJ52 RNN5:RNN52 RDR5:RDR52 QTV5:QTV52 QJZ5:QJZ52 QAD5:QAD52 PQH5:PQH52 PGL5:PGL52 OWP5:OWP52 OMT5:OMT52 OCX5:OCX52 NTB5:NTB52 NJF5:NJF52 MZJ5:MZJ52 MPN5:MPN52 MFR5:MFR52 LVV5:LVV52 LLZ5:LLZ52 LCD5:LCD52 KSH5:KSH52 KIL5:KIL52 JYP5:JYP52 JOT5:JOT52 JEX5:JEX52 IVB5:IVB52 ILF5:ILF52 IBJ5:IBJ52 HRN5:HRN52 HHR5:HHR52 GXV5:GXV52 GNZ5:GNZ52 GED5:GED52 FUH5:FUH52 FKL5:FKL52 FAP5:FAP52 EQT5:EQT52 EGX5:EGX52 DXB5:DXB52 DNF5:DNF52 DDJ5:DDJ52 CTN5:CTN52 CJR5:CJR52 BZV5:BZV52 BPZ5:BPZ52 BGD5:BGD52 AWH5:AWH52 AML5:AML52 ACP5:ACP52 ST5:ST52 IX5:IX52">
      <formula1>MC_COURT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CB6EC"/>
  </sheetPr>
  <dimension ref="A1:D129"/>
  <sheetViews>
    <sheetView workbookViewId="0">
      <selection activeCell="B12" sqref="B12"/>
    </sheetView>
  </sheetViews>
  <sheetFormatPr baseColWidth="10" defaultRowHeight="12.75" x14ac:dyDescent="0.2"/>
  <cols>
    <col min="1" max="1" width="25.7109375" customWidth="1"/>
    <col min="2" max="2" width="19" customWidth="1"/>
    <col min="3" max="3" width="54.5703125" customWidth="1"/>
    <col min="4" max="5" width="19" customWidth="1"/>
  </cols>
  <sheetData>
    <row r="1" spans="1:4" ht="39.950000000000003" customHeight="1" x14ac:dyDescent="0.2">
      <c r="A1" s="222" t="s">
        <v>146</v>
      </c>
      <c r="B1" s="223"/>
      <c r="C1" s="223"/>
    </row>
    <row r="2" spans="1:4" x14ac:dyDescent="0.2">
      <c r="A2" s="103"/>
      <c r="B2" s="103"/>
      <c r="C2" s="87" t="s">
        <v>137</v>
      </c>
    </row>
    <row r="3" spans="1:4" ht="25.5" x14ac:dyDescent="0.2">
      <c r="A3" s="43" t="s">
        <v>134</v>
      </c>
      <c r="B3" s="43" t="s">
        <v>135</v>
      </c>
      <c r="C3" s="43" t="s">
        <v>136</v>
      </c>
      <c r="D3" s="127"/>
    </row>
    <row r="4" spans="1:4" x14ac:dyDescent="0.2">
      <c r="A4" s="160"/>
      <c r="B4" s="161"/>
      <c r="C4" s="160"/>
    </row>
    <row r="5" spans="1:4" x14ac:dyDescent="0.2">
      <c r="A5" s="160"/>
      <c r="B5" s="161"/>
      <c r="C5" s="160"/>
    </row>
    <row r="6" spans="1:4" x14ac:dyDescent="0.2">
      <c r="A6" s="160"/>
      <c r="B6" s="161"/>
      <c r="C6" s="160"/>
    </row>
    <row r="7" spans="1:4" x14ac:dyDescent="0.2">
      <c r="A7" s="160"/>
      <c r="B7" s="162"/>
      <c r="C7" s="160"/>
    </row>
    <row r="8" spans="1:4" x14ac:dyDescent="0.2">
      <c r="A8" s="160"/>
      <c r="B8" s="161"/>
      <c r="C8" s="160"/>
    </row>
    <row r="9" spans="1:4" x14ac:dyDescent="0.2">
      <c r="A9" s="160"/>
      <c r="B9" s="161"/>
      <c r="C9" s="160"/>
    </row>
    <row r="10" spans="1:4" x14ac:dyDescent="0.2">
      <c r="A10" s="160"/>
      <c r="B10" s="161"/>
      <c r="C10" s="160"/>
    </row>
    <row r="11" spans="1:4" x14ac:dyDescent="0.2">
      <c r="A11" s="160"/>
      <c r="B11" s="161"/>
      <c r="C11" s="160"/>
    </row>
    <row r="12" spans="1:4" x14ac:dyDescent="0.2">
      <c r="A12" s="160"/>
      <c r="B12" s="161"/>
      <c r="C12" s="160"/>
    </row>
    <row r="13" spans="1:4" x14ac:dyDescent="0.2">
      <c r="A13" s="160"/>
      <c r="B13" s="161"/>
      <c r="C13" s="160"/>
    </row>
    <row r="14" spans="1:4" x14ac:dyDescent="0.2">
      <c r="A14" s="160"/>
      <c r="B14" s="161"/>
      <c r="C14" s="160"/>
    </row>
    <row r="15" spans="1:4" x14ac:dyDescent="0.2">
      <c r="A15" s="160"/>
      <c r="B15" s="161"/>
      <c r="C15" s="160"/>
    </row>
    <row r="16" spans="1:4" x14ac:dyDescent="0.2">
      <c r="A16" s="160"/>
      <c r="B16" s="161"/>
      <c r="C16" s="160"/>
    </row>
    <row r="17" spans="1:3" x14ac:dyDescent="0.2">
      <c r="A17" s="160"/>
      <c r="B17" s="161"/>
      <c r="C17" s="160"/>
    </row>
    <row r="18" spans="1:3" x14ac:dyDescent="0.2">
      <c r="A18" s="160"/>
      <c r="B18" s="161"/>
      <c r="C18" s="160"/>
    </row>
    <row r="19" spans="1:3" x14ac:dyDescent="0.2">
      <c r="A19" s="160"/>
      <c r="B19" s="161"/>
      <c r="C19" s="160"/>
    </row>
    <row r="20" spans="1:3" x14ac:dyDescent="0.2">
      <c r="A20" s="160"/>
      <c r="B20" s="161"/>
      <c r="C20" s="160"/>
    </row>
    <row r="21" spans="1:3" x14ac:dyDescent="0.2">
      <c r="A21" s="160"/>
      <c r="B21" s="161"/>
      <c r="C21" s="160"/>
    </row>
    <row r="22" spans="1:3" x14ac:dyDescent="0.2">
      <c r="A22" s="160"/>
      <c r="B22" s="161"/>
      <c r="C22" s="160"/>
    </row>
    <row r="23" spans="1:3" x14ac:dyDescent="0.2">
      <c r="A23" s="160"/>
      <c r="B23" s="161"/>
      <c r="C23" s="160"/>
    </row>
    <row r="24" spans="1:3" x14ac:dyDescent="0.2">
      <c r="A24" s="160"/>
      <c r="B24" s="161"/>
      <c r="C24" s="160"/>
    </row>
    <row r="25" spans="1:3" x14ac:dyDescent="0.2">
      <c r="A25" s="160"/>
      <c r="B25" s="161"/>
      <c r="C25" s="160"/>
    </row>
    <row r="26" spans="1:3" x14ac:dyDescent="0.2">
      <c r="A26" s="160"/>
      <c r="B26" s="161"/>
      <c r="C26" s="160"/>
    </row>
    <row r="27" spans="1:3" x14ac:dyDescent="0.2">
      <c r="A27" s="160"/>
      <c r="B27" s="161"/>
      <c r="C27" s="160"/>
    </row>
    <row r="28" spans="1:3" x14ac:dyDescent="0.2">
      <c r="A28" s="160"/>
      <c r="B28" s="161"/>
      <c r="C28" s="160"/>
    </row>
    <row r="29" spans="1:3" x14ac:dyDescent="0.2">
      <c r="A29" s="160"/>
      <c r="B29" s="161"/>
      <c r="C29" s="160"/>
    </row>
    <row r="30" spans="1:3" x14ac:dyDescent="0.2">
      <c r="A30" s="160"/>
      <c r="B30" s="161"/>
      <c r="C30" s="160"/>
    </row>
    <row r="31" spans="1:3" x14ac:dyDescent="0.2">
      <c r="A31" s="160"/>
      <c r="B31" s="161"/>
      <c r="C31" s="160"/>
    </row>
    <row r="32" spans="1:3" x14ac:dyDescent="0.2">
      <c r="A32" s="160"/>
      <c r="B32" s="160"/>
      <c r="C32" s="160"/>
    </row>
    <row r="33" spans="1:3" x14ac:dyDescent="0.2">
      <c r="A33" s="160"/>
      <c r="B33" s="160"/>
      <c r="C33" s="160"/>
    </row>
    <row r="34" spans="1:3" x14ac:dyDescent="0.2">
      <c r="A34" s="160"/>
      <c r="B34" s="160"/>
      <c r="C34" s="160"/>
    </row>
    <row r="35" spans="1:3" x14ac:dyDescent="0.2">
      <c r="A35" s="160"/>
      <c r="B35" s="160"/>
      <c r="C35" s="160"/>
    </row>
    <row r="36" spans="1:3" x14ac:dyDescent="0.2">
      <c r="A36" s="160"/>
      <c r="B36" s="160"/>
      <c r="C36" s="160"/>
    </row>
    <row r="37" spans="1:3" x14ac:dyDescent="0.2">
      <c r="A37" s="160"/>
      <c r="B37" s="160"/>
      <c r="C37" s="160"/>
    </row>
    <row r="38" spans="1:3" x14ac:dyDescent="0.2">
      <c r="A38" s="160"/>
      <c r="B38" s="160"/>
      <c r="C38" s="160"/>
    </row>
    <row r="39" spans="1:3" x14ac:dyDescent="0.2">
      <c r="A39" s="160"/>
      <c r="B39" s="160"/>
      <c r="C39" s="160"/>
    </row>
    <row r="40" spans="1:3" x14ac:dyDescent="0.2">
      <c r="A40" s="160"/>
      <c r="B40" s="160"/>
      <c r="C40" s="160"/>
    </row>
    <row r="41" spans="1:3" x14ac:dyDescent="0.2">
      <c r="A41" s="160"/>
      <c r="B41" s="160"/>
      <c r="C41" s="160"/>
    </row>
    <row r="42" spans="1:3" x14ac:dyDescent="0.2">
      <c r="A42" s="160"/>
      <c r="B42" s="160"/>
      <c r="C42" s="160"/>
    </row>
    <row r="43" spans="1:3" x14ac:dyDescent="0.2">
      <c r="A43" s="160"/>
      <c r="B43" s="160"/>
      <c r="C43" s="160"/>
    </row>
    <row r="44" spans="1:3" x14ac:dyDescent="0.2">
      <c r="A44" s="160"/>
      <c r="B44" s="160"/>
      <c r="C44" s="160"/>
    </row>
    <row r="45" spans="1:3" x14ac:dyDescent="0.2">
      <c r="A45" s="160"/>
      <c r="B45" s="160"/>
      <c r="C45" s="160"/>
    </row>
    <row r="46" spans="1:3" x14ac:dyDescent="0.2">
      <c r="A46" s="160"/>
      <c r="B46" s="160"/>
      <c r="C46" s="160"/>
    </row>
    <row r="47" spans="1:3" x14ac:dyDescent="0.2">
      <c r="A47" s="160"/>
      <c r="B47" s="160"/>
      <c r="C47" s="160"/>
    </row>
    <row r="48" spans="1:3" x14ac:dyDescent="0.2">
      <c r="A48" s="160"/>
      <c r="B48" s="160"/>
      <c r="C48" s="160"/>
    </row>
    <row r="49" spans="1:3" x14ac:dyDescent="0.2">
      <c r="A49" s="160"/>
      <c r="B49" s="160"/>
      <c r="C49" s="160"/>
    </row>
    <row r="50" spans="1:3" x14ac:dyDescent="0.2">
      <c r="A50" s="160"/>
      <c r="B50" s="160"/>
      <c r="C50" s="160"/>
    </row>
    <row r="51" spans="1:3" x14ac:dyDescent="0.2">
      <c r="A51" s="160"/>
      <c r="B51" s="160"/>
      <c r="C51" s="160"/>
    </row>
    <row r="52" spans="1:3" x14ac:dyDescent="0.2">
      <c r="A52" s="160"/>
      <c r="B52" s="160"/>
      <c r="C52" s="160"/>
    </row>
    <row r="53" spans="1:3" x14ac:dyDescent="0.2">
      <c r="A53" s="160"/>
      <c r="B53" s="160"/>
      <c r="C53" s="160"/>
    </row>
    <row r="54" spans="1:3" x14ac:dyDescent="0.2">
      <c r="A54" s="160"/>
      <c r="B54" s="160"/>
      <c r="C54" s="160"/>
    </row>
    <row r="55" spans="1:3" x14ac:dyDescent="0.2">
      <c r="A55" s="160"/>
      <c r="B55" s="160"/>
      <c r="C55" s="160"/>
    </row>
    <row r="56" spans="1:3" x14ac:dyDescent="0.2">
      <c r="A56" s="160"/>
      <c r="B56" s="160"/>
      <c r="C56" s="160"/>
    </row>
    <row r="57" spans="1:3" x14ac:dyDescent="0.2">
      <c r="A57" s="160"/>
      <c r="B57" s="160"/>
      <c r="C57" s="160"/>
    </row>
    <row r="58" spans="1:3" x14ac:dyDescent="0.2">
      <c r="A58" s="160"/>
      <c r="B58" s="160"/>
      <c r="C58" s="160"/>
    </row>
    <row r="59" spans="1:3" x14ac:dyDescent="0.2">
      <c r="A59" s="160"/>
      <c r="B59" s="160"/>
      <c r="C59" s="160"/>
    </row>
    <row r="60" spans="1:3" x14ac:dyDescent="0.2">
      <c r="A60" s="160"/>
      <c r="B60" s="160"/>
      <c r="C60" s="160"/>
    </row>
    <row r="61" spans="1:3" x14ac:dyDescent="0.2">
      <c r="A61" s="160"/>
      <c r="B61" s="160"/>
      <c r="C61" s="160"/>
    </row>
    <row r="62" spans="1:3" x14ac:dyDescent="0.2">
      <c r="A62" s="160"/>
      <c r="B62" s="160"/>
      <c r="C62" s="160"/>
    </row>
    <row r="63" spans="1:3" x14ac:dyDescent="0.2">
      <c r="A63" s="160"/>
      <c r="B63" s="160"/>
      <c r="C63" s="160"/>
    </row>
    <row r="64" spans="1:3" x14ac:dyDescent="0.2">
      <c r="A64" s="160"/>
      <c r="B64" s="160"/>
      <c r="C64" s="160"/>
    </row>
    <row r="65" spans="1:3" x14ac:dyDescent="0.2">
      <c r="A65" s="160"/>
      <c r="B65" s="160"/>
      <c r="C65" s="160"/>
    </row>
    <row r="66" spans="1:3" x14ac:dyDescent="0.2">
      <c r="A66" s="160"/>
      <c r="B66" s="160"/>
      <c r="C66" s="160"/>
    </row>
    <row r="67" spans="1:3" x14ac:dyDescent="0.2">
      <c r="A67" s="160"/>
      <c r="B67" s="160"/>
      <c r="C67" s="160"/>
    </row>
    <row r="68" spans="1:3" x14ac:dyDescent="0.2">
      <c r="A68" s="160"/>
      <c r="B68" s="160"/>
      <c r="C68" s="160"/>
    </row>
    <row r="69" spans="1:3" x14ac:dyDescent="0.2">
      <c r="A69" s="160"/>
      <c r="B69" s="160"/>
      <c r="C69" s="160"/>
    </row>
    <row r="70" spans="1:3" x14ac:dyDescent="0.2">
      <c r="A70" s="160"/>
      <c r="B70" s="160"/>
      <c r="C70" s="160"/>
    </row>
    <row r="71" spans="1:3" x14ac:dyDescent="0.2">
      <c r="A71" s="160"/>
      <c r="B71" s="160"/>
      <c r="C71" s="160"/>
    </row>
    <row r="72" spans="1:3" x14ac:dyDescent="0.2">
      <c r="A72" s="160"/>
      <c r="B72" s="160"/>
      <c r="C72" s="160"/>
    </row>
    <row r="73" spans="1:3" x14ac:dyDescent="0.2">
      <c r="A73" s="160"/>
      <c r="B73" s="160"/>
      <c r="C73" s="160"/>
    </row>
    <row r="74" spans="1:3" x14ac:dyDescent="0.2">
      <c r="A74" s="160"/>
      <c r="B74" s="160"/>
      <c r="C74" s="160"/>
    </row>
    <row r="75" spans="1:3" x14ac:dyDescent="0.2">
      <c r="A75" s="160"/>
      <c r="B75" s="160"/>
      <c r="C75" s="160"/>
    </row>
    <row r="76" spans="1:3" x14ac:dyDescent="0.2">
      <c r="A76" s="160"/>
      <c r="B76" s="160"/>
      <c r="C76" s="160"/>
    </row>
    <row r="77" spans="1:3" x14ac:dyDescent="0.2">
      <c r="A77" s="160"/>
      <c r="B77" s="160"/>
      <c r="C77" s="160"/>
    </row>
    <row r="78" spans="1:3" x14ac:dyDescent="0.2">
      <c r="A78" s="160"/>
      <c r="B78" s="160"/>
      <c r="C78" s="160"/>
    </row>
    <row r="79" spans="1:3" x14ac:dyDescent="0.2">
      <c r="A79" s="160"/>
      <c r="B79" s="160"/>
      <c r="C79" s="160"/>
    </row>
    <row r="80" spans="1:3" x14ac:dyDescent="0.2">
      <c r="A80" s="160"/>
      <c r="B80" s="160"/>
      <c r="C80" s="160"/>
    </row>
    <row r="81" spans="1:3" x14ac:dyDescent="0.2">
      <c r="A81" s="160"/>
      <c r="B81" s="160"/>
      <c r="C81" s="160"/>
    </row>
    <row r="82" spans="1:3" x14ac:dyDescent="0.2">
      <c r="A82" s="160"/>
      <c r="B82" s="160"/>
      <c r="C82" s="160"/>
    </row>
    <row r="83" spans="1:3" x14ac:dyDescent="0.2">
      <c r="A83" s="160"/>
      <c r="B83" s="160"/>
      <c r="C83" s="160"/>
    </row>
    <row r="84" spans="1:3" x14ac:dyDescent="0.2">
      <c r="A84" s="160"/>
      <c r="B84" s="160"/>
      <c r="C84" s="160"/>
    </row>
    <row r="85" spans="1:3" x14ac:dyDescent="0.2">
      <c r="A85" s="160"/>
      <c r="B85" s="160"/>
      <c r="C85" s="160"/>
    </row>
    <row r="86" spans="1:3" x14ac:dyDescent="0.2">
      <c r="A86" s="160"/>
      <c r="B86" s="160"/>
      <c r="C86" s="160"/>
    </row>
    <row r="87" spans="1:3" x14ac:dyDescent="0.2">
      <c r="A87" s="160"/>
      <c r="B87" s="160"/>
      <c r="C87" s="160"/>
    </row>
    <row r="88" spans="1:3" x14ac:dyDescent="0.2">
      <c r="A88" s="160"/>
      <c r="B88" s="160"/>
      <c r="C88" s="160"/>
    </row>
    <row r="89" spans="1:3" x14ac:dyDescent="0.2">
      <c r="A89" s="160"/>
      <c r="B89" s="160"/>
      <c r="C89" s="160"/>
    </row>
    <row r="90" spans="1:3" x14ac:dyDescent="0.2">
      <c r="A90" s="160"/>
      <c r="B90" s="160"/>
      <c r="C90" s="160"/>
    </row>
    <row r="91" spans="1:3" x14ac:dyDescent="0.2">
      <c r="A91" s="160"/>
      <c r="B91" s="160"/>
      <c r="C91" s="160"/>
    </row>
    <row r="92" spans="1:3" x14ac:dyDescent="0.2">
      <c r="A92" s="160"/>
      <c r="B92" s="160"/>
      <c r="C92" s="160"/>
    </row>
    <row r="93" spans="1:3" x14ac:dyDescent="0.2">
      <c r="A93" s="160"/>
      <c r="B93" s="160"/>
      <c r="C93" s="160"/>
    </row>
    <row r="94" spans="1:3" x14ac:dyDescent="0.2">
      <c r="A94" s="160"/>
      <c r="B94" s="160"/>
      <c r="C94" s="160"/>
    </row>
    <row r="95" spans="1:3" x14ac:dyDescent="0.2">
      <c r="A95" s="160"/>
      <c r="B95" s="160"/>
      <c r="C95" s="160"/>
    </row>
    <row r="96" spans="1:3" x14ac:dyDescent="0.2">
      <c r="A96" s="160"/>
      <c r="B96" s="160"/>
      <c r="C96" s="160"/>
    </row>
    <row r="97" spans="1:3" x14ac:dyDescent="0.2">
      <c r="A97" s="160"/>
      <c r="B97" s="160"/>
      <c r="C97" s="160"/>
    </row>
    <row r="98" spans="1:3" x14ac:dyDescent="0.2">
      <c r="A98" s="160"/>
      <c r="B98" s="160"/>
      <c r="C98" s="160"/>
    </row>
    <row r="99" spans="1:3" x14ac:dyDescent="0.2">
      <c r="A99" s="160"/>
      <c r="B99" s="160"/>
      <c r="C99" s="160"/>
    </row>
    <row r="100" spans="1:3" x14ac:dyDescent="0.2">
      <c r="A100" s="160"/>
      <c r="B100" s="160"/>
      <c r="C100" s="160"/>
    </row>
    <row r="101" spans="1:3" x14ac:dyDescent="0.2">
      <c r="A101" s="160"/>
      <c r="B101" s="160"/>
      <c r="C101" s="160"/>
    </row>
    <row r="102" spans="1:3" x14ac:dyDescent="0.2">
      <c r="A102" s="160"/>
      <c r="B102" s="160"/>
      <c r="C102" s="160"/>
    </row>
    <row r="103" spans="1:3" x14ac:dyDescent="0.2">
      <c r="A103" s="160"/>
      <c r="B103" s="160"/>
      <c r="C103" s="160"/>
    </row>
    <row r="104" spans="1:3" x14ac:dyDescent="0.2">
      <c r="A104" s="160"/>
      <c r="B104" s="160"/>
      <c r="C104" s="160"/>
    </row>
    <row r="105" spans="1:3" x14ac:dyDescent="0.2">
      <c r="A105" s="160"/>
      <c r="B105" s="160"/>
      <c r="C105" s="160"/>
    </row>
    <row r="106" spans="1:3" x14ac:dyDescent="0.2">
      <c r="A106" s="160"/>
      <c r="B106" s="160"/>
      <c r="C106" s="160"/>
    </row>
    <row r="107" spans="1:3" x14ac:dyDescent="0.2">
      <c r="A107" s="160"/>
      <c r="B107" s="160"/>
      <c r="C107" s="160"/>
    </row>
    <row r="108" spans="1:3" x14ac:dyDescent="0.2">
      <c r="A108" s="160"/>
      <c r="B108" s="160"/>
      <c r="C108" s="160"/>
    </row>
    <row r="109" spans="1:3" x14ac:dyDescent="0.2">
      <c r="A109" s="160"/>
      <c r="B109" s="160"/>
      <c r="C109" s="160"/>
    </row>
    <row r="110" spans="1:3" x14ac:dyDescent="0.2">
      <c r="A110" s="160"/>
      <c r="B110" s="160"/>
      <c r="C110" s="160"/>
    </row>
    <row r="111" spans="1:3" x14ac:dyDescent="0.2">
      <c r="A111" s="160"/>
      <c r="B111" s="160"/>
      <c r="C111" s="160"/>
    </row>
    <row r="112" spans="1:3" x14ac:dyDescent="0.2">
      <c r="A112" s="160"/>
      <c r="B112" s="160"/>
      <c r="C112" s="160"/>
    </row>
    <row r="113" spans="1:3" x14ac:dyDescent="0.2">
      <c r="A113" s="160"/>
      <c r="B113" s="160"/>
      <c r="C113" s="160"/>
    </row>
    <row r="114" spans="1:3" x14ac:dyDescent="0.2">
      <c r="A114" s="160"/>
      <c r="B114" s="160"/>
      <c r="C114" s="160"/>
    </row>
    <row r="115" spans="1:3" x14ac:dyDescent="0.2">
      <c r="A115" s="160"/>
      <c r="B115" s="160"/>
      <c r="C115" s="160"/>
    </row>
    <row r="116" spans="1:3" x14ac:dyDescent="0.2">
      <c r="A116" s="160"/>
      <c r="B116" s="160"/>
      <c r="C116" s="160"/>
    </row>
    <row r="117" spans="1:3" x14ac:dyDescent="0.2">
      <c r="A117" s="160"/>
      <c r="B117" s="160"/>
      <c r="C117" s="160"/>
    </row>
    <row r="118" spans="1:3" x14ac:dyDescent="0.2">
      <c r="A118" s="160"/>
      <c r="B118" s="160"/>
      <c r="C118" s="160"/>
    </row>
    <row r="119" spans="1:3" x14ac:dyDescent="0.2">
      <c r="A119" s="160"/>
      <c r="B119" s="160"/>
      <c r="C119" s="160"/>
    </row>
    <row r="120" spans="1:3" x14ac:dyDescent="0.2">
      <c r="A120" s="160"/>
      <c r="B120" s="160"/>
      <c r="C120" s="160"/>
    </row>
    <row r="121" spans="1:3" x14ac:dyDescent="0.2">
      <c r="A121" s="160"/>
      <c r="B121" s="160"/>
      <c r="C121" s="160"/>
    </row>
    <row r="122" spans="1:3" x14ac:dyDescent="0.2">
      <c r="A122" s="160"/>
      <c r="B122" s="160"/>
      <c r="C122" s="160"/>
    </row>
    <row r="123" spans="1:3" x14ac:dyDescent="0.2">
      <c r="A123" s="160"/>
      <c r="B123" s="160"/>
      <c r="C123" s="160"/>
    </row>
    <row r="124" spans="1:3" x14ac:dyDescent="0.2">
      <c r="A124" s="160"/>
      <c r="B124" s="160"/>
      <c r="C124" s="160"/>
    </row>
    <row r="125" spans="1:3" x14ac:dyDescent="0.2">
      <c r="A125" s="160"/>
      <c r="B125" s="160"/>
      <c r="C125" s="160"/>
    </row>
    <row r="126" spans="1:3" x14ac:dyDescent="0.2">
      <c r="A126" s="160"/>
      <c r="B126" s="160"/>
      <c r="C126" s="160"/>
    </row>
    <row r="127" spans="1:3" x14ac:dyDescent="0.2">
      <c r="A127" s="160"/>
      <c r="B127" s="160"/>
      <c r="C127" s="160"/>
    </row>
    <row r="128" spans="1:3" x14ac:dyDescent="0.2">
      <c r="A128" s="160"/>
      <c r="B128" s="160"/>
      <c r="C128" s="160"/>
    </row>
    <row r="129" spans="1:3" x14ac:dyDescent="0.2">
      <c r="A129" s="160"/>
      <c r="B129" s="160"/>
      <c r="C129" s="160"/>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CB6EC"/>
  </sheetPr>
  <dimension ref="A1:K100"/>
  <sheetViews>
    <sheetView workbookViewId="0">
      <selection activeCell="A5" sqref="A5"/>
    </sheetView>
  </sheetViews>
  <sheetFormatPr baseColWidth="10" defaultRowHeight="12.75" x14ac:dyDescent="0.2"/>
  <cols>
    <col min="1" max="1" width="6.85546875" style="76" customWidth="1"/>
    <col min="2" max="2" width="15.7109375" style="76" customWidth="1"/>
    <col min="3" max="3" width="51.28515625" style="76" customWidth="1"/>
    <col min="4" max="5" width="15.7109375" style="76" customWidth="1"/>
    <col min="6" max="6" width="33" style="76" customWidth="1"/>
    <col min="7" max="7" width="15.7109375" style="76" customWidth="1"/>
    <col min="8" max="8" width="87.42578125" style="76" customWidth="1"/>
    <col min="9" max="250" width="11.42578125" style="76"/>
    <col min="251" max="253" width="6.85546875" style="76" customWidth="1"/>
    <col min="254" max="254" width="9.42578125" style="76" bestFit="1" customWidth="1"/>
    <col min="255" max="255" width="30" style="76" customWidth="1"/>
    <col min="256" max="257" width="11.28515625" style="76" customWidth="1"/>
    <col min="258" max="259" width="11.42578125" style="76"/>
    <col min="260" max="260" width="14.28515625" style="76" customWidth="1"/>
    <col min="261" max="262" width="12.140625" style="76" customWidth="1"/>
    <col min="263" max="263" width="14.5703125" style="76" customWidth="1"/>
    <col min="264" max="264" width="25.7109375" style="76" customWidth="1"/>
    <col min="265" max="506" width="11.42578125" style="76"/>
    <col min="507" max="509" width="6.85546875" style="76" customWidth="1"/>
    <col min="510" max="510" width="9.42578125" style="76" bestFit="1" customWidth="1"/>
    <col min="511" max="511" width="30" style="76" customWidth="1"/>
    <col min="512" max="513" width="11.28515625" style="76" customWidth="1"/>
    <col min="514" max="515" width="11.42578125" style="76"/>
    <col min="516" max="516" width="14.28515625" style="76" customWidth="1"/>
    <col min="517" max="518" width="12.140625" style="76" customWidth="1"/>
    <col min="519" max="519" width="14.5703125" style="76" customWidth="1"/>
    <col min="520" max="520" width="25.7109375" style="76" customWidth="1"/>
    <col min="521" max="762" width="11.42578125" style="76"/>
    <col min="763" max="765" width="6.85546875" style="76" customWidth="1"/>
    <col min="766" max="766" width="9.42578125" style="76" bestFit="1" customWidth="1"/>
    <col min="767" max="767" width="30" style="76" customWidth="1"/>
    <col min="768" max="769" width="11.28515625" style="76" customWidth="1"/>
    <col min="770" max="771" width="11.42578125" style="76"/>
    <col min="772" max="772" width="14.28515625" style="76" customWidth="1"/>
    <col min="773" max="774" width="12.140625" style="76" customWidth="1"/>
    <col min="775" max="775" width="14.5703125" style="76" customWidth="1"/>
    <col min="776" max="776" width="25.7109375" style="76" customWidth="1"/>
    <col min="777" max="1018" width="11.42578125" style="76"/>
    <col min="1019" max="1021" width="6.85546875" style="76" customWidth="1"/>
    <col min="1022" max="1022" width="9.42578125" style="76" bestFit="1" customWidth="1"/>
    <col min="1023" max="1023" width="30" style="76" customWidth="1"/>
    <col min="1024" max="1025" width="11.28515625" style="76" customWidth="1"/>
    <col min="1026" max="1027" width="11.42578125" style="76"/>
    <col min="1028" max="1028" width="14.28515625" style="76" customWidth="1"/>
    <col min="1029" max="1030" width="12.140625" style="76" customWidth="1"/>
    <col min="1031" max="1031" width="14.5703125" style="76" customWidth="1"/>
    <col min="1032" max="1032" width="25.7109375" style="76" customWidth="1"/>
    <col min="1033" max="1274" width="11.42578125" style="76"/>
    <col min="1275" max="1277" width="6.85546875" style="76" customWidth="1"/>
    <col min="1278" max="1278" width="9.42578125" style="76" bestFit="1" customWidth="1"/>
    <col min="1279" max="1279" width="30" style="76" customWidth="1"/>
    <col min="1280" max="1281" width="11.28515625" style="76" customWidth="1"/>
    <col min="1282" max="1283" width="11.42578125" style="76"/>
    <col min="1284" max="1284" width="14.28515625" style="76" customWidth="1"/>
    <col min="1285" max="1286" width="12.140625" style="76" customWidth="1"/>
    <col min="1287" max="1287" width="14.5703125" style="76" customWidth="1"/>
    <col min="1288" max="1288" width="25.7109375" style="76" customWidth="1"/>
    <col min="1289" max="1530" width="11.42578125" style="76"/>
    <col min="1531" max="1533" width="6.85546875" style="76" customWidth="1"/>
    <col min="1534" max="1534" width="9.42578125" style="76" bestFit="1" customWidth="1"/>
    <col min="1535" max="1535" width="30" style="76" customWidth="1"/>
    <col min="1536" max="1537" width="11.28515625" style="76" customWidth="1"/>
    <col min="1538" max="1539" width="11.42578125" style="76"/>
    <col min="1540" max="1540" width="14.28515625" style="76" customWidth="1"/>
    <col min="1541" max="1542" width="12.140625" style="76" customWidth="1"/>
    <col min="1543" max="1543" width="14.5703125" style="76" customWidth="1"/>
    <col min="1544" max="1544" width="25.7109375" style="76" customWidth="1"/>
    <col min="1545" max="1786" width="11.42578125" style="76"/>
    <col min="1787" max="1789" width="6.85546875" style="76" customWidth="1"/>
    <col min="1790" max="1790" width="9.42578125" style="76" bestFit="1" customWidth="1"/>
    <col min="1791" max="1791" width="30" style="76" customWidth="1"/>
    <col min="1792" max="1793" width="11.28515625" style="76" customWidth="1"/>
    <col min="1794" max="1795" width="11.42578125" style="76"/>
    <col min="1796" max="1796" width="14.28515625" style="76" customWidth="1"/>
    <col min="1797" max="1798" width="12.140625" style="76" customWidth="1"/>
    <col min="1799" max="1799" width="14.5703125" style="76" customWidth="1"/>
    <col min="1800" max="1800" width="25.7109375" style="76" customWidth="1"/>
    <col min="1801" max="2042" width="11.42578125" style="76"/>
    <col min="2043" max="2045" width="6.85546875" style="76" customWidth="1"/>
    <col min="2046" max="2046" width="9.42578125" style="76" bestFit="1" customWidth="1"/>
    <col min="2047" max="2047" width="30" style="76" customWidth="1"/>
    <col min="2048" max="2049" width="11.28515625" style="76" customWidth="1"/>
    <col min="2050" max="2051" width="11.42578125" style="76"/>
    <col min="2052" max="2052" width="14.28515625" style="76" customWidth="1"/>
    <col min="2053" max="2054" width="12.140625" style="76" customWidth="1"/>
    <col min="2055" max="2055" width="14.5703125" style="76" customWidth="1"/>
    <col min="2056" max="2056" width="25.7109375" style="76" customWidth="1"/>
    <col min="2057" max="2298" width="11.42578125" style="76"/>
    <col min="2299" max="2301" width="6.85546875" style="76" customWidth="1"/>
    <col min="2302" max="2302" width="9.42578125" style="76" bestFit="1" customWidth="1"/>
    <col min="2303" max="2303" width="30" style="76" customWidth="1"/>
    <col min="2304" max="2305" width="11.28515625" style="76" customWidth="1"/>
    <col min="2306" max="2307" width="11.42578125" style="76"/>
    <col min="2308" max="2308" width="14.28515625" style="76" customWidth="1"/>
    <col min="2309" max="2310" width="12.140625" style="76" customWidth="1"/>
    <col min="2311" max="2311" width="14.5703125" style="76" customWidth="1"/>
    <col min="2312" max="2312" width="25.7109375" style="76" customWidth="1"/>
    <col min="2313" max="2554" width="11.42578125" style="76"/>
    <col min="2555" max="2557" width="6.85546875" style="76" customWidth="1"/>
    <col min="2558" max="2558" width="9.42578125" style="76" bestFit="1" customWidth="1"/>
    <col min="2559" max="2559" width="30" style="76" customWidth="1"/>
    <col min="2560" max="2561" width="11.28515625" style="76" customWidth="1"/>
    <col min="2562" max="2563" width="11.42578125" style="76"/>
    <col min="2564" max="2564" width="14.28515625" style="76" customWidth="1"/>
    <col min="2565" max="2566" width="12.140625" style="76" customWidth="1"/>
    <col min="2567" max="2567" width="14.5703125" style="76" customWidth="1"/>
    <col min="2568" max="2568" width="25.7109375" style="76" customWidth="1"/>
    <col min="2569" max="2810" width="11.42578125" style="76"/>
    <col min="2811" max="2813" width="6.85546875" style="76" customWidth="1"/>
    <col min="2814" max="2814" width="9.42578125" style="76" bestFit="1" customWidth="1"/>
    <col min="2815" max="2815" width="30" style="76" customWidth="1"/>
    <col min="2816" max="2817" width="11.28515625" style="76" customWidth="1"/>
    <col min="2818" max="2819" width="11.42578125" style="76"/>
    <col min="2820" max="2820" width="14.28515625" style="76" customWidth="1"/>
    <col min="2821" max="2822" width="12.140625" style="76" customWidth="1"/>
    <col min="2823" max="2823" width="14.5703125" style="76" customWidth="1"/>
    <col min="2824" max="2824" width="25.7109375" style="76" customWidth="1"/>
    <col min="2825" max="3066" width="11.42578125" style="76"/>
    <col min="3067" max="3069" width="6.85546875" style="76" customWidth="1"/>
    <col min="3070" max="3070" width="9.42578125" style="76" bestFit="1" customWidth="1"/>
    <col min="3071" max="3071" width="30" style="76" customWidth="1"/>
    <col min="3072" max="3073" width="11.28515625" style="76" customWidth="1"/>
    <col min="3074" max="3075" width="11.42578125" style="76"/>
    <col min="3076" max="3076" width="14.28515625" style="76" customWidth="1"/>
    <col min="3077" max="3078" width="12.140625" style="76" customWidth="1"/>
    <col min="3079" max="3079" width="14.5703125" style="76" customWidth="1"/>
    <col min="3080" max="3080" width="25.7109375" style="76" customWidth="1"/>
    <col min="3081" max="3322" width="11.42578125" style="76"/>
    <col min="3323" max="3325" width="6.85546875" style="76" customWidth="1"/>
    <col min="3326" max="3326" width="9.42578125" style="76" bestFit="1" customWidth="1"/>
    <col min="3327" max="3327" width="30" style="76" customWidth="1"/>
    <col min="3328" max="3329" width="11.28515625" style="76" customWidth="1"/>
    <col min="3330" max="3331" width="11.42578125" style="76"/>
    <col min="3332" max="3332" width="14.28515625" style="76" customWidth="1"/>
    <col min="3333" max="3334" width="12.140625" style="76" customWidth="1"/>
    <col min="3335" max="3335" width="14.5703125" style="76" customWidth="1"/>
    <col min="3336" max="3336" width="25.7109375" style="76" customWidth="1"/>
    <col min="3337" max="3578" width="11.42578125" style="76"/>
    <col min="3579" max="3581" width="6.85546875" style="76" customWidth="1"/>
    <col min="3582" max="3582" width="9.42578125" style="76" bestFit="1" customWidth="1"/>
    <col min="3583" max="3583" width="30" style="76" customWidth="1"/>
    <col min="3584" max="3585" width="11.28515625" style="76" customWidth="1"/>
    <col min="3586" max="3587" width="11.42578125" style="76"/>
    <col min="3588" max="3588" width="14.28515625" style="76" customWidth="1"/>
    <col min="3589" max="3590" width="12.140625" style="76" customWidth="1"/>
    <col min="3591" max="3591" width="14.5703125" style="76" customWidth="1"/>
    <col min="3592" max="3592" width="25.7109375" style="76" customWidth="1"/>
    <col min="3593" max="3834" width="11.42578125" style="76"/>
    <col min="3835" max="3837" width="6.85546875" style="76" customWidth="1"/>
    <col min="3838" max="3838" width="9.42578125" style="76" bestFit="1" customWidth="1"/>
    <col min="3839" max="3839" width="30" style="76" customWidth="1"/>
    <col min="3840" max="3841" width="11.28515625" style="76" customWidth="1"/>
    <col min="3842" max="3843" width="11.42578125" style="76"/>
    <col min="3844" max="3844" width="14.28515625" style="76" customWidth="1"/>
    <col min="3845" max="3846" width="12.140625" style="76" customWidth="1"/>
    <col min="3847" max="3847" width="14.5703125" style="76" customWidth="1"/>
    <col min="3848" max="3848" width="25.7109375" style="76" customWidth="1"/>
    <col min="3849" max="4090" width="11.42578125" style="76"/>
    <col min="4091" max="4093" width="6.85546875" style="76" customWidth="1"/>
    <col min="4094" max="4094" width="9.42578125" style="76" bestFit="1" customWidth="1"/>
    <col min="4095" max="4095" width="30" style="76" customWidth="1"/>
    <col min="4096" max="4097" width="11.28515625" style="76" customWidth="1"/>
    <col min="4098" max="4099" width="11.42578125" style="76"/>
    <col min="4100" max="4100" width="14.28515625" style="76" customWidth="1"/>
    <col min="4101" max="4102" width="12.140625" style="76" customWidth="1"/>
    <col min="4103" max="4103" width="14.5703125" style="76" customWidth="1"/>
    <col min="4104" max="4104" width="25.7109375" style="76" customWidth="1"/>
    <col min="4105" max="4346" width="11.42578125" style="76"/>
    <col min="4347" max="4349" width="6.85546875" style="76" customWidth="1"/>
    <col min="4350" max="4350" width="9.42578125" style="76" bestFit="1" customWidth="1"/>
    <col min="4351" max="4351" width="30" style="76" customWidth="1"/>
    <col min="4352" max="4353" width="11.28515625" style="76" customWidth="1"/>
    <col min="4354" max="4355" width="11.42578125" style="76"/>
    <col min="4356" max="4356" width="14.28515625" style="76" customWidth="1"/>
    <col min="4357" max="4358" width="12.140625" style="76" customWidth="1"/>
    <col min="4359" max="4359" width="14.5703125" style="76" customWidth="1"/>
    <col min="4360" max="4360" width="25.7109375" style="76" customWidth="1"/>
    <col min="4361" max="4602" width="11.42578125" style="76"/>
    <col min="4603" max="4605" width="6.85546875" style="76" customWidth="1"/>
    <col min="4606" max="4606" width="9.42578125" style="76" bestFit="1" customWidth="1"/>
    <col min="4607" max="4607" width="30" style="76" customWidth="1"/>
    <col min="4608" max="4609" width="11.28515625" style="76" customWidth="1"/>
    <col min="4610" max="4611" width="11.42578125" style="76"/>
    <col min="4612" max="4612" width="14.28515625" style="76" customWidth="1"/>
    <col min="4613" max="4614" width="12.140625" style="76" customWidth="1"/>
    <col min="4615" max="4615" width="14.5703125" style="76" customWidth="1"/>
    <col min="4616" max="4616" width="25.7109375" style="76" customWidth="1"/>
    <col min="4617" max="4858" width="11.42578125" style="76"/>
    <col min="4859" max="4861" width="6.85546875" style="76" customWidth="1"/>
    <col min="4862" max="4862" width="9.42578125" style="76" bestFit="1" customWidth="1"/>
    <col min="4863" max="4863" width="30" style="76" customWidth="1"/>
    <col min="4864" max="4865" width="11.28515625" style="76" customWidth="1"/>
    <col min="4866" max="4867" width="11.42578125" style="76"/>
    <col min="4868" max="4868" width="14.28515625" style="76" customWidth="1"/>
    <col min="4869" max="4870" width="12.140625" style="76" customWidth="1"/>
    <col min="4871" max="4871" width="14.5703125" style="76" customWidth="1"/>
    <col min="4872" max="4872" width="25.7109375" style="76" customWidth="1"/>
    <col min="4873" max="5114" width="11.42578125" style="76"/>
    <col min="5115" max="5117" width="6.85546875" style="76" customWidth="1"/>
    <col min="5118" max="5118" width="9.42578125" style="76" bestFit="1" customWidth="1"/>
    <col min="5119" max="5119" width="30" style="76" customWidth="1"/>
    <col min="5120" max="5121" width="11.28515625" style="76" customWidth="1"/>
    <col min="5122" max="5123" width="11.42578125" style="76"/>
    <col min="5124" max="5124" width="14.28515625" style="76" customWidth="1"/>
    <col min="5125" max="5126" width="12.140625" style="76" customWidth="1"/>
    <col min="5127" max="5127" width="14.5703125" style="76" customWidth="1"/>
    <col min="5128" max="5128" width="25.7109375" style="76" customWidth="1"/>
    <col min="5129" max="5370" width="11.42578125" style="76"/>
    <col min="5371" max="5373" width="6.85546875" style="76" customWidth="1"/>
    <col min="5374" max="5374" width="9.42578125" style="76" bestFit="1" customWidth="1"/>
    <col min="5375" max="5375" width="30" style="76" customWidth="1"/>
    <col min="5376" max="5377" width="11.28515625" style="76" customWidth="1"/>
    <col min="5378" max="5379" width="11.42578125" style="76"/>
    <col min="5380" max="5380" width="14.28515625" style="76" customWidth="1"/>
    <col min="5381" max="5382" width="12.140625" style="76" customWidth="1"/>
    <col min="5383" max="5383" width="14.5703125" style="76" customWidth="1"/>
    <col min="5384" max="5384" width="25.7109375" style="76" customWidth="1"/>
    <col min="5385" max="5626" width="11.42578125" style="76"/>
    <col min="5627" max="5629" width="6.85546875" style="76" customWidth="1"/>
    <col min="5630" max="5630" width="9.42578125" style="76" bestFit="1" customWidth="1"/>
    <col min="5631" max="5631" width="30" style="76" customWidth="1"/>
    <col min="5632" max="5633" width="11.28515625" style="76" customWidth="1"/>
    <col min="5634" max="5635" width="11.42578125" style="76"/>
    <col min="5636" max="5636" width="14.28515625" style="76" customWidth="1"/>
    <col min="5637" max="5638" width="12.140625" style="76" customWidth="1"/>
    <col min="5639" max="5639" width="14.5703125" style="76" customWidth="1"/>
    <col min="5640" max="5640" width="25.7109375" style="76" customWidth="1"/>
    <col min="5641" max="5882" width="11.42578125" style="76"/>
    <col min="5883" max="5885" width="6.85546875" style="76" customWidth="1"/>
    <col min="5886" max="5886" width="9.42578125" style="76" bestFit="1" customWidth="1"/>
    <col min="5887" max="5887" width="30" style="76" customWidth="1"/>
    <col min="5888" max="5889" width="11.28515625" style="76" customWidth="1"/>
    <col min="5890" max="5891" width="11.42578125" style="76"/>
    <col min="5892" max="5892" width="14.28515625" style="76" customWidth="1"/>
    <col min="5893" max="5894" width="12.140625" style="76" customWidth="1"/>
    <col min="5895" max="5895" width="14.5703125" style="76" customWidth="1"/>
    <col min="5896" max="5896" width="25.7109375" style="76" customWidth="1"/>
    <col min="5897" max="6138" width="11.42578125" style="76"/>
    <col min="6139" max="6141" width="6.85546875" style="76" customWidth="1"/>
    <col min="6142" max="6142" width="9.42578125" style="76" bestFit="1" customWidth="1"/>
    <col min="6143" max="6143" width="30" style="76" customWidth="1"/>
    <col min="6144" max="6145" width="11.28515625" style="76" customWidth="1"/>
    <col min="6146" max="6147" width="11.42578125" style="76"/>
    <col min="6148" max="6148" width="14.28515625" style="76" customWidth="1"/>
    <col min="6149" max="6150" width="12.140625" style="76" customWidth="1"/>
    <col min="6151" max="6151" width="14.5703125" style="76" customWidth="1"/>
    <col min="6152" max="6152" width="25.7109375" style="76" customWidth="1"/>
    <col min="6153" max="6394" width="11.42578125" style="76"/>
    <col min="6395" max="6397" width="6.85546875" style="76" customWidth="1"/>
    <col min="6398" max="6398" width="9.42578125" style="76" bestFit="1" customWidth="1"/>
    <col min="6399" max="6399" width="30" style="76" customWidth="1"/>
    <col min="6400" max="6401" width="11.28515625" style="76" customWidth="1"/>
    <col min="6402" max="6403" width="11.42578125" style="76"/>
    <col min="6404" max="6404" width="14.28515625" style="76" customWidth="1"/>
    <col min="6405" max="6406" width="12.140625" style="76" customWidth="1"/>
    <col min="6407" max="6407" width="14.5703125" style="76" customWidth="1"/>
    <col min="6408" max="6408" width="25.7109375" style="76" customWidth="1"/>
    <col min="6409" max="6650" width="11.42578125" style="76"/>
    <col min="6651" max="6653" width="6.85546875" style="76" customWidth="1"/>
    <col min="6654" max="6654" width="9.42578125" style="76" bestFit="1" customWidth="1"/>
    <col min="6655" max="6655" width="30" style="76" customWidth="1"/>
    <col min="6656" max="6657" width="11.28515625" style="76" customWidth="1"/>
    <col min="6658" max="6659" width="11.42578125" style="76"/>
    <col min="6660" max="6660" width="14.28515625" style="76" customWidth="1"/>
    <col min="6661" max="6662" width="12.140625" style="76" customWidth="1"/>
    <col min="6663" max="6663" width="14.5703125" style="76" customWidth="1"/>
    <col min="6664" max="6664" width="25.7109375" style="76" customWidth="1"/>
    <col min="6665" max="6906" width="11.42578125" style="76"/>
    <col min="6907" max="6909" width="6.85546875" style="76" customWidth="1"/>
    <col min="6910" max="6910" width="9.42578125" style="76" bestFit="1" customWidth="1"/>
    <col min="6911" max="6911" width="30" style="76" customWidth="1"/>
    <col min="6912" max="6913" width="11.28515625" style="76" customWidth="1"/>
    <col min="6914" max="6915" width="11.42578125" style="76"/>
    <col min="6916" max="6916" width="14.28515625" style="76" customWidth="1"/>
    <col min="6917" max="6918" width="12.140625" style="76" customWidth="1"/>
    <col min="6919" max="6919" width="14.5703125" style="76" customWidth="1"/>
    <col min="6920" max="6920" width="25.7109375" style="76" customWidth="1"/>
    <col min="6921" max="7162" width="11.42578125" style="76"/>
    <col min="7163" max="7165" width="6.85546875" style="76" customWidth="1"/>
    <col min="7166" max="7166" width="9.42578125" style="76" bestFit="1" customWidth="1"/>
    <col min="7167" max="7167" width="30" style="76" customWidth="1"/>
    <col min="7168" max="7169" width="11.28515625" style="76" customWidth="1"/>
    <col min="7170" max="7171" width="11.42578125" style="76"/>
    <col min="7172" max="7172" width="14.28515625" style="76" customWidth="1"/>
    <col min="7173" max="7174" width="12.140625" style="76" customWidth="1"/>
    <col min="7175" max="7175" width="14.5703125" style="76" customWidth="1"/>
    <col min="7176" max="7176" width="25.7109375" style="76" customWidth="1"/>
    <col min="7177" max="7418" width="11.42578125" style="76"/>
    <col min="7419" max="7421" width="6.85546875" style="76" customWidth="1"/>
    <col min="7422" max="7422" width="9.42578125" style="76" bestFit="1" customWidth="1"/>
    <col min="7423" max="7423" width="30" style="76" customWidth="1"/>
    <col min="7424" max="7425" width="11.28515625" style="76" customWidth="1"/>
    <col min="7426" max="7427" width="11.42578125" style="76"/>
    <col min="7428" max="7428" width="14.28515625" style="76" customWidth="1"/>
    <col min="7429" max="7430" width="12.140625" style="76" customWidth="1"/>
    <col min="7431" max="7431" width="14.5703125" style="76" customWidth="1"/>
    <col min="7432" max="7432" width="25.7109375" style="76" customWidth="1"/>
    <col min="7433" max="7674" width="11.42578125" style="76"/>
    <col min="7675" max="7677" width="6.85546875" style="76" customWidth="1"/>
    <col min="7678" max="7678" width="9.42578125" style="76" bestFit="1" customWidth="1"/>
    <col min="7679" max="7679" width="30" style="76" customWidth="1"/>
    <col min="7680" max="7681" width="11.28515625" style="76" customWidth="1"/>
    <col min="7682" max="7683" width="11.42578125" style="76"/>
    <col min="7684" max="7684" width="14.28515625" style="76" customWidth="1"/>
    <col min="7685" max="7686" width="12.140625" style="76" customWidth="1"/>
    <col min="7687" max="7687" width="14.5703125" style="76" customWidth="1"/>
    <col min="7688" max="7688" width="25.7109375" style="76" customWidth="1"/>
    <col min="7689" max="7930" width="11.42578125" style="76"/>
    <col min="7931" max="7933" width="6.85546875" style="76" customWidth="1"/>
    <col min="7934" max="7934" width="9.42578125" style="76" bestFit="1" customWidth="1"/>
    <col min="7935" max="7935" width="30" style="76" customWidth="1"/>
    <col min="7936" max="7937" width="11.28515625" style="76" customWidth="1"/>
    <col min="7938" max="7939" width="11.42578125" style="76"/>
    <col min="7940" max="7940" width="14.28515625" style="76" customWidth="1"/>
    <col min="7941" max="7942" width="12.140625" style="76" customWidth="1"/>
    <col min="7943" max="7943" width="14.5703125" style="76" customWidth="1"/>
    <col min="7944" max="7944" width="25.7109375" style="76" customWidth="1"/>
    <col min="7945" max="8186" width="11.42578125" style="76"/>
    <col min="8187" max="8189" width="6.85546875" style="76" customWidth="1"/>
    <col min="8190" max="8190" width="9.42578125" style="76" bestFit="1" customWidth="1"/>
    <col min="8191" max="8191" width="30" style="76" customWidth="1"/>
    <col min="8192" max="8193" width="11.28515625" style="76" customWidth="1"/>
    <col min="8194" max="8195" width="11.42578125" style="76"/>
    <col min="8196" max="8196" width="14.28515625" style="76" customWidth="1"/>
    <col min="8197" max="8198" width="12.140625" style="76" customWidth="1"/>
    <col min="8199" max="8199" width="14.5703125" style="76" customWidth="1"/>
    <col min="8200" max="8200" width="25.7109375" style="76" customWidth="1"/>
    <col min="8201" max="8442" width="11.42578125" style="76"/>
    <col min="8443" max="8445" width="6.85546875" style="76" customWidth="1"/>
    <col min="8446" max="8446" width="9.42578125" style="76" bestFit="1" customWidth="1"/>
    <col min="8447" max="8447" width="30" style="76" customWidth="1"/>
    <col min="8448" max="8449" width="11.28515625" style="76" customWidth="1"/>
    <col min="8450" max="8451" width="11.42578125" style="76"/>
    <col min="8452" max="8452" width="14.28515625" style="76" customWidth="1"/>
    <col min="8453" max="8454" width="12.140625" style="76" customWidth="1"/>
    <col min="8455" max="8455" width="14.5703125" style="76" customWidth="1"/>
    <col min="8456" max="8456" width="25.7109375" style="76" customWidth="1"/>
    <col min="8457" max="8698" width="11.42578125" style="76"/>
    <col min="8699" max="8701" width="6.85546875" style="76" customWidth="1"/>
    <col min="8702" max="8702" width="9.42578125" style="76" bestFit="1" customWidth="1"/>
    <col min="8703" max="8703" width="30" style="76" customWidth="1"/>
    <col min="8704" max="8705" width="11.28515625" style="76" customWidth="1"/>
    <col min="8706" max="8707" width="11.42578125" style="76"/>
    <col min="8708" max="8708" width="14.28515625" style="76" customWidth="1"/>
    <col min="8709" max="8710" width="12.140625" style="76" customWidth="1"/>
    <col min="8711" max="8711" width="14.5703125" style="76" customWidth="1"/>
    <col min="8712" max="8712" width="25.7109375" style="76" customWidth="1"/>
    <col min="8713" max="8954" width="11.42578125" style="76"/>
    <col min="8955" max="8957" width="6.85546875" style="76" customWidth="1"/>
    <col min="8958" max="8958" width="9.42578125" style="76" bestFit="1" customWidth="1"/>
    <col min="8959" max="8959" width="30" style="76" customWidth="1"/>
    <col min="8960" max="8961" width="11.28515625" style="76" customWidth="1"/>
    <col min="8962" max="8963" width="11.42578125" style="76"/>
    <col min="8964" max="8964" width="14.28515625" style="76" customWidth="1"/>
    <col min="8965" max="8966" width="12.140625" style="76" customWidth="1"/>
    <col min="8967" max="8967" width="14.5703125" style="76" customWidth="1"/>
    <col min="8968" max="8968" width="25.7109375" style="76" customWidth="1"/>
    <col min="8969" max="9210" width="11.42578125" style="76"/>
    <col min="9211" max="9213" width="6.85546875" style="76" customWidth="1"/>
    <col min="9214" max="9214" width="9.42578125" style="76" bestFit="1" customWidth="1"/>
    <col min="9215" max="9215" width="30" style="76" customWidth="1"/>
    <col min="9216" max="9217" width="11.28515625" style="76" customWidth="1"/>
    <col min="9218" max="9219" width="11.42578125" style="76"/>
    <col min="9220" max="9220" width="14.28515625" style="76" customWidth="1"/>
    <col min="9221" max="9222" width="12.140625" style="76" customWidth="1"/>
    <col min="9223" max="9223" width="14.5703125" style="76" customWidth="1"/>
    <col min="9224" max="9224" width="25.7109375" style="76" customWidth="1"/>
    <col min="9225" max="9466" width="11.42578125" style="76"/>
    <col min="9467" max="9469" width="6.85546875" style="76" customWidth="1"/>
    <col min="9470" max="9470" width="9.42578125" style="76" bestFit="1" customWidth="1"/>
    <col min="9471" max="9471" width="30" style="76" customWidth="1"/>
    <col min="9472" max="9473" width="11.28515625" style="76" customWidth="1"/>
    <col min="9474" max="9475" width="11.42578125" style="76"/>
    <col min="9476" max="9476" width="14.28515625" style="76" customWidth="1"/>
    <col min="9477" max="9478" width="12.140625" style="76" customWidth="1"/>
    <col min="9479" max="9479" width="14.5703125" style="76" customWidth="1"/>
    <col min="9480" max="9480" width="25.7109375" style="76" customWidth="1"/>
    <col min="9481" max="9722" width="11.42578125" style="76"/>
    <col min="9723" max="9725" width="6.85546875" style="76" customWidth="1"/>
    <col min="9726" max="9726" width="9.42578125" style="76" bestFit="1" customWidth="1"/>
    <col min="9727" max="9727" width="30" style="76" customWidth="1"/>
    <col min="9728" max="9729" width="11.28515625" style="76" customWidth="1"/>
    <col min="9730" max="9731" width="11.42578125" style="76"/>
    <col min="9732" max="9732" width="14.28515625" style="76" customWidth="1"/>
    <col min="9733" max="9734" width="12.140625" style="76" customWidth="1"/>
    <col min="9735" max="9735" width="14.5703125" style="76" customWidth="1"/>
    <col min="9736" max="9736" width="25.7109375" style="76" customWidth="1"/>
    <col min="9737" max="9978" width="11.42578125" style="76"/>
    <col min="9979" max="9981" width="6.85546875" style="76" customWidth="1"/>
    <col min="9982" max="9982" width="9.42578125" style="76" bestFit="1" customWidth="1"/>
    <col min="9983" max="9983" width="30" style="76" customWidth="1"/>
    <col min="9984" max="9985" width="11.28515625" style="76" customWidth="1"/>
    <col min="9986" max="9987" width="11.42578125" style="76"/>
    <col min="9988" max="9988" width="14.28515625" style="76" customWidth="1"/>
    <col min="9989" max="9990" width="12.140625" style="76" customWidth="1"/>
    <col min="9991" max="9991" width="14.5703125" style="76" customWidth="1"/>
    <col min="9992" max="9992" width="25.7109375" style="76" customWidth="1"/>
    <col min="9993" max="10234" width="11.42578125" style="76"/>
    <col min="10235" max="10237" width="6.85546875" style="76" customWidth="1"/>
    <col min="10238" max="10238" width="9.42578125" style="76" bestFit="1" customWidth="1"/>
    <col min="10239" max="10239" width="30" style="76" customWidth="1"/>
    <col min="10240" max="10241" width="11.28515625" style="76" customWidth="1"/>
    <col min="10242" max="10243" width="11.42578125" style="76"/>
    <col min="10244" max="10244" width="14.28515625" style="76" customWidth="1"/>
    <col min="10245" max="10246" width="12.140625" style="76" customWidth="1"/>
    <col min="10247" max="10247" width="14.5703125" style="76" customWidth="1"/>
    <col min="10248" max="10248" width="25.7109375" style="76" customWidth="1"/>
    <col min="10249" max="10490" width="11.42578125" style="76"/>
    <col min="10491" max="10493" width="6.85546875" style="76" customWidth="1"/>
    <col min="10494" max="10494" width="9.42578125" style="76" bestFit="1" customWidth="1"/>
    <col min="10495" max="10495" width="30" style="76" customWidth="1"/>
    <col min="10496" max="10497" width="11.28515625" style="76" customWidth="1"/>
    <col min="10498" max="10499" width="11.42578125" style="76"/>
    <col min="10500" max="10500" width="14.28515625" style="76" customWidth="1"/>
    <col min="10501" max="10502" width="12.140625" style="76" customWidth="1"/>
    <col min="10503" max="10503" width="14.5703125" style="76" customWidth="1"/>
    <col min="10504" max="10504" width="25.7109375" style="76" customWidth="1"/>
    <col min="10505" max="10746" width="11.42578125" style="76"/>
    <col min="10747" max="10749" width="6.85546875" style="76" customWidth="1"/>
    <col min="10750" max="10750" width="9.42578125" style="76" bestFit="1" customWidth="1"/>
    <col min="10751" max="10751" width="30" style="76" customWidth="1"/>
    <col min="10752" max="10753" width="11.28515625" style="76" customWidth="1"/>
    <col min="10754" max="10755" width="11.42578125" style="76"/>
    <col min="10756" max="10756" width="14.28515625" style="76" customWidth="1"/>
    <col min="10757" max="10758" width="12.140625" style="76" customWidth="1"/>
    <col min="10759" max="10759" width="14.5703125" style="76" customWidth="1"/>
    <col min="10760" max="10760" width="25.7109375" style="76" customWidth="1"/>
    <col min="10761" max="11002" width="11.42578125" style="76"/>
    <col min="11003" max="11005" width="6.85546875" style="76" customWidth="1"/>
    <col min="11006" max="11006" width="9.42578125" style="76" bestFit="1" customWidth="1"/>
    <col min="11007" max="11007" width="30" style="76" customWidth="1"/>
    <col min="11008" max="11009" width="11.28515625" style="76" customWidth="1"/>
    <col min="11010" max="11011" width="11.42578125" style="76"/>
    <col min="11012" max="11012" width="14.28515625" style="76" customWidth="1"/>
    <col min="11013" max="11014" width="12.140625" style="76" customWidth="1"/>
    <col min="11015" max="11015" width="14.5703125" style="76" customWidth="1"/>
    <col min="11016" max="11016" width="25.7109375" style="76" customWidth="1"/>
    <col min="11017" max="11258" width="11.42578125" style="76"/>
    <col min="11259" max="11261" width="6.85546875" style="76" customWidth="1"/>
    <col min="11262" max="11262" width="9.42578125" style="76" bestFit="1" customWidth="1"/>
    <col min="11263" max="11263" width="30" style="76" customWidth="1"/>
    <col min="11264" max="11265" width="11.28515625" style="76" customWidth="1"/>
    <col min="11266" max="11267" width="11.42578125" style="76"/>
    <col min="11268" max="11268" width="14.28515625" style="76" customWidth="1"/>
    <col min="11269" max="11270" width="12.140625" style="76" customWidth="1"/>
    <col min="11271" max="11271" width="14.5703125" style="76" customWidth="1"/>
    <col min="11272" max="11272" width="25.7109375" style="76" customWidth="1"/>
    <col min="11273" max="11514" width="11.42578125" style="76"/>
    <col min="11515" max="11517" width="6.85546875" style="76" customWidth="1"/>
    <col min="11518" max="11518" width="9.42578125" style="76" bestFit="1" customWidth="1"/>
    <col min="11519" max="11519" width="30" style="76" customWidth="1"/>
    <col min="11520" max="11521" width="11.28515625" style="76" customWidth="1"/>
    <col min="11522" max="11523" width="11.42578125" style="76"/>
    <col min="11524" max="11524" width="14.28515625" style="76" customWidth="1"/>
    <col min="11525" max="11526" width="12.140625" style="76" customWidth="1"/>
    <col min="11527" max="11527" width="14.5703125" style="76" customWidth="1"/>
    <col min="11528" max="11528" width="25.7109375" style="76" customWidth="1"/>
    <col min="11529" max="11770" width="11.42578125" style="76"/>
    <col min="11771" max="11773" width="6.85546875" style="76" customWidth="1"/>
    <col min="11774" max="11774" width="9.42578125" style="76" bestFit="1" customWidth="1"/>
    <col min="11775" max="11775" width="30" style="76" customWidth="1"/>
    <col min="11776" max="11777" width="11.28515625" style="76" customWidth="1"/>
    <col min="11778" max="11779" width="11.42578125" style="76"/>
    <col min="11780" max="11780" width="14.28515625" style="76" customWidth="1"/>
    <col min="11781" max="11782" width="12.140625" style="76" customWidth="1"/>
    <col min="11783" max="11783" width="14.5703125" style="76" customWidth="1"/>
    <col min="11784" max="11784" width="25.7109375" style="76" customWidth="1"/>
    <col min="11785" max="12026" width="11.42578125" style="76"/>
    <col min="12027" max="12029" width="6.85546875" style="76" customWidth="1"/>
    <col min="12030" max="12030" width="9.42578125" style="76" bestFit="1" customWidth="1"/>
    <col min="12031" max="12031" width="30" style="76" customWidth="1"/>
    <col min="12032" max="12033" width="11.28515625" style="76" customWidth="1"/>
    <col min="12034" max="12035" width="11.42578125" style="76"/>
    <col min="12036" max="12036" width="14.28515625" style="76" customWidth="1"/>
    <col min="12037" max="12038" width="12.140625" style="76" customWidth="1"/>
    <col min="12039" max="12039" width="14.5703125" style="76" customWidth="1"/>
    <col min="12040" max="12040" width="25.7109375" style="76" customWidth="1"/>
    <col min="12041" max="12282" width="11.42578125" style="76"/>
    <col min="12283" max="12285" width="6.85546875" style="76" customWidth="1"/>
    <col min="12286" max="12286" width="9.42578125" style="76" bestFit="1" customWidth="1"/>
    <col min="12287" max="12287" width="30" style="76" customWidth="1"/>
    <col min="12288" max="12289" width="11.28515625" style="76" customWidth="1"/>
    <col min="12290" max="12291" width="11.42578125" style="76"/>
    <col min="12292" max="12292" width="14.28515625" style="76" customWidth="1"/>
    <col min="12293" max="12294" width="12.140625" style="76" customWidth="1"/>
    <col min="12295" max="12295" width="14.5703125" style="76" customWidth="1"/>
    <col min="12296" max="12296" width="25.7109375" style="76" customWidth="1"/>
    <col min="12297" max="12538" width="11.42578125" style="76"/>
    <col min="12539" max="12541" width="6.85546875" style="76" customWidth="1"/>
    <col min="12542" max="12542" width="9.42578125" style="76" bestFit="1" customWidth="1"/>
    <col min="12543" max="12543" width="30" style="76" customWidth="1"/>
    <col min="12544" max="12545" width="11.28515625" style="76" customWidth="1"/>
    <col min="12546" max="12547" width="11.42578125" style="76"/>
    <col min="12548" max="12548" width="14.28515625" style="76" customWidth="1"/>
    <col min="12549" max="12550" width="12.140625" style="76" customWidth="1"/>
    <col min="12551" max="12551" width="14.5703125" style="76" customWidth="1"/>
    <col min="12552" max="12552" width="25.7109375" style="76" customWidth="1"/>
    <col min="12553" max="12794" width="11.42578125" style="76"/>
    <col min="12795" max="12797" width="6.85546875" style="76" customWidth="1"/>
    <col min="12798" max="12798" width="9.42578125" style="76" bestFit="1" customWidth="1"/>
    <col min="12799" max="12799" width="30" style="76" customWidth="1"/>
    <col min="12800" max="12801" width="11.28515625" style="76" customWidth="1"/>
    <col min="12802" max="12803" width="11.42578125" style="76"/>
    <col min="12804" max="12804" width="14.28515625" style="76" customWidth="1"/>
    <col min="12805" max="12806" width="12.140625" style="76" customWidth="1"/>
    <col min="12807" max="12807" width="14.5703125" style="76" customWidth="1"/>
    <col min="12808" max="12808" width="25.7109375" style="76" customWidth="1"/>
    <col min="12809" max="13050" width="11.42578125" style="76"/>
    <col min="13051" max="13053" width="6.85546875" style="76" customWidth="1"/>
    <col min="13054" max="13054" width="9.42578125" style="76" bestFit="1" customWidth="1"/>
    <col min="13055" max="13055" width="30" style="76" customWidth="1"/>
    <col min="13056" max="13057" width="11.28515625" style="76" customWidth="1"/>
    <col min="13058" max="13059" width="11.42578125" style="76"/>
    <col min="13060" max="13060" width="14.28515625" style="76" customWidth="1"/>
    <col min="13061" max="13062" width="12.140625" style="76" customWidth="1"/>
    <col min="13063" max="13063" width="14.5703125" style="76" customWidth="1"/>
    <col min="13064" max="13064" width="25.7109375" style="76" customWidth="1"/>
    <col min="13065" max="13306" width="11.42578125" style="76"/>
    <col min="13307" max="13309" width="6.85546875" style="76" customWidth="1"/>
    <col min="13310" max="13310" width="9.42578125" style="76" bestFit="1" customWidth="1"/>
    <col min="13311" max="13311" width="30" style="76" customWidth="1"/>
    <col min="13312" max="13313" width="11.28515625" style="76" customWidth="1"/>
    <col min="13314" max="13315" width="11.42578125" style="76"/>
    <col min="13316" max="13316" width="14.28515625" style="76" customWidth="1"/>
    <col min="13317" max="13318" width="12.140625" style="76" customWidth="1"/>
    <col min="13319" max="13319" width="14.5703125" style="76" customWidth="1"/>
    <col min="13320" max="13320" width="25.7109375" style="76" customWidth="1"/>
    <col min="13321" max="13562" width="11.42578125" style="76"/>
    <col min="13563" max="13565" width="6.85546875" style="76" customWidth="1"/>
    <col min="13566" max="13566" width="9.42578125" style="76" bestFit="1" customWidth="1"/>
    <col min="13567" max="13567" width="30" style="76" customWidth="1"/>
    <col min="13568" max="13569" width="11.28515625" style="76" customWidth="1"/>
    <col min="13570" max="13571" width="11.42578125" style="76"/>
    <col min="13572" max="13572" width="14.28515625" style="76" customWidth="1"/>
    <col min="13573" max="13574" width="12.140625" style="76" customWidth="1"/>
    <col min="13575" max="13575" width="14.5703125" style="76" customWidth="1"/>
    <col min="13576" max="13576" width="25.7109375" style="76" customWidth="1"/>
    <col min="13577" max="13818" width="11.42578125" style="76"/>
    <col min="13819" max="13821" width="6.85546875" style="76" customWidth="1"/>
    <col min="13822" max="13822" width="9.42578125" style="76" bestFit="1" customWidth="1"/>
    <col min="13823" max="13823" width="30" style="76" customWidth="1"/>
    <col min="13824" max="13825" width="11.28515625" style="76" customWidth="1"/>
    <col min="13826" max="13827" width="11.42578125" style="76"/>
    <col min="13828" max="13828" width="14.28515625" style="76" customWidth="1"/>
    <col min="13829" max="13830" width="12.140625" style="76" customWidth="1"/>
    <col min="13831" max="13831" width="14.5703125" style="76" customWidth="1"/>
    <col min="13832" max="13832" width="25.7109375" style="76" customWidth="1"/>
    <col min="13833" max="14074" width="11.42578125" style="76"/>
    <col min="14075" max="14077" width="6.85546875" style="76" customWidth="1"/>
    <col min="14078" max="14078" width="9.42578125" style="76" bestFit="1" customWidth="1"/>
    <col min="14079" max="14079" width="30" style="76" customWidth="1"/>
    <col min="14080" max="14081" width="11.28515625" style="76" customWidth="1"/>
    <col min="14082" max="14083" width="11.42578125" style="76"/>
    <col min="14084" max="14084" width="14.28515625" style="76" customWidth="1"/>
    <col min="14085" max="14086" width="12.140625" style="76" customWidth="1"/>
    <col min="14087" max="14087" width="14.5703125" style="76" customWidth="1"/>
    <col min="14088" max="14088" width="25.7109375" style="76" customWidth="1"/>
    <col min="14089" max="14330" width="11.42578125" style="76"/>
    <col min="14331" max="14333" width="6.85546875" style="76" customWidth="1"/>
    <col min="14334" max="14334" width="9.42578125" style="76" bestFit="1" customWidth="1"/>
    <col min="14335" max="14335" width="30" style="76" customWidth="1"/>
    <col min="14336" max="14337" width="11.28515625" style="76" customWidth="1"/>
    <col min="14338" max="14339" width="11.42578125" style="76"/>
    <col min="14340" max="14340" width="14.28515625" style="76" customWidth="1"/>
    <col min="14341" max="14342" width="12.140625" style="76" customWidth="1"/>
    <col min="14343" max="14343" width="14.5703125" style="76" customWidth="1"/>
    <col min="14344" max="14344" width="25.7109375" style="76" customWidth="1"/>
    <col min="14345" max="14586" width="11.42578125" style="76"/>
    <col min="14587" max="14589" width="6.85546875" style="76" customWidth="1"/>
    <col min="14590" max="14590" width="9.42578125" style="76" bestFit="1" customWidth="1"/>
    <col min="14591" max="14591" width="30" style="76" customWidth="1"/>
    <col min="14592" max="14593" width="11.28515625" style="76" customWidth="1"/>
    <col min="14594" max="14595" width="11.42578125" style="76"/>
    <col min="14596" max="14596" width="14.28515625" style="76" customWidth="1"/>
    <col min="14597" max="14598" width="12.140625" style="76" customWidth="1"/>
    <col min="14599" max="14599" width="14.5703125" style="76" customWidth="1"/>
    <col min="14600" max="14600" width="25.7109375" style="76" customWidth="1"/>
    <col min="14601" max="14842" width="11.42578125" style="76"/>
    <col min="14843" max="14845" width="6.85546875" style="76" customWidth="1"/>
    <col min="14846" max="14846" width="9.42578125" style="76" bestFit="1" customWidth="1"/>
    <col min="14847" max="14847" width="30" style="76" customWidth="1"/>
    <col min="14848" max="14849" width="11.28515625" style="76" customWidth="1"/>
    <col min="14850" max="14851" width="11.42578125" style="76"/>
    <col min="14852" max="14852" width="14.28515625" style="76" customWidth="1"/>
    <col min="14853" max="14854" width="12.140625" style="76" customWidth="1"/>
    <col min="14855" max="14855" width="14.5703125" style="76" customWidth="1"/>
    <col min="14856" max="14856" width="25.7109375" style="76" customWidth="1"/>
    <col min="14857" max="15098" width="11.42578125" style="76"/>
    <col min="15099" max="15101" width="6.85546875" style="76" customWidth="1"/>
    <col min="15102" max="15102" width="9.42578125" style="76" bestFit="1" customWidth="1"/>
    <col min="15103" max="15103" width="30" style="76" customWidth="1"/>
    <col min="15104" max="15105" width="11.28515625" style="76" customWidth="1"/>
    <col min="15106" max="15107" width="11.42578125" style="76"/>
    <col min="15108" max="15108" width="14.28515625" style="76" customWidth="1"/>
    <col min="15109" max="15110" width="12.140625" style="76" customWidth="1"/>
    <col min="15111" max="15111" width="14.5703125" style="76" customWidth="1"/>
    <col min="15112" max="15112" width="25.7109375" style="76" customWidth="1"/>
    <col min="15113" max="15354" width="11.42578125" style="76"/>
    <col min="15355" max="15357" width="6.85546875" style="76" customWidth="1"/>
    <col min="15358" max="15358" width="9.42578125" style="76" bestFit="1" customWidth="1"/>
    <col min="15359" max="15359" width="30" style="76" customWidth="1"/>
    <col min="15360" max="15361" width="11.28515625" style="76" customWidth="1"/>
    <col min="15362" max="15363" width="11.42578125" style="76"/>
    <col min="15364" max="15364" width="14.28515625" style="76" customWidth="1"/>
    <col min="15365" max="15366" width="12.140625" style="76" customWidth="1"/>
    <col min="15367" max="15367" width="14.5703125" style="76" customWidth="1"/>
    <col min="15368" max="15368" width="25.7109375" style="76" customWidth="1"/>
    <col min="15369" max="15610" width="11.42578125" style="76"/>
    <col min="15611" max="15613" width="6.85546875" style="76" customWidth="1"/>
    <col min="15614" max="15614" width="9.42578125" style="76" bestFit="1" customWidth="1"/>
    <col min="15615" max="15615" width="30" style="76" customWidth="1"/>
    <col min="15616" max="15617" width="11.28515625" style="76" customWidth="1"/>
    <col min="15618" max="15619" width="11.42578125" style="76"/>
    <col min="15620" max="15620" width="14.28515625" style="76" customWidth="1"/>
    <col min="15621" max="15622" width="12.140625" style="76" customWidth="1"/>
    <col min="15623" max="15623" width="14.5703125" style="76" customWidth="1"/>
    <col min="15624" max="15624" width="25.7109375" style="76" customWidth="1"/>
    <col min="15625" max="15866" width="11.42578125" style="76"/>
    <col min="15867" max="15869" width="6.85546875" style="76" customWidth="1"/>
    <col min="15870" max="15870" width="9.42578125" style="76" bestFit="1" customWidth="1"/>
    <col min="15871" max="15871" width="30" style="76" customWidth="1"/>
    <col min="15872" max="15873" width="11.28515625" style="76" customWidth="1"/>
    <col min="15874" max="15875" width="11.42578125" style="76"/>
    <col min="15876" max="15876" width="14.28515625" style="76" customWidth="1"/>
    <col min="15877" max="15878" width="12.140625" style="76" customWidth="1"/>
    <col min="15879" max="15879" width="14.5703125" style="76" customWidth="1"/>
    <col min="15880" max="15880" width="25.7109375" style="76" customWidth="1"/>
    <col min="15881" max="16122" width="11.42578125" style="76"/>
    <col min="16123" max="16125" width="6.85546875" style="76" customWidth="1"/>
    <col min="16126" max="16126" width="9.42578125" style="76" bestFit="1" customWidth="1"/>
    <col min="16127" max="16127" width="30" style="76" customWidth="1"/>
    <col min="16128" max="16129" width="11.28515625" style="76" customWidth="1"/>
    <col min="16130" max="16131" width="11.42578125" style="76"/>
    <col min="16132" max="16132" width="14.28515625" style="76" customWidth="1"/>
    <col min="16133" max="16134" width="12.140625" style="76" customWidth="1"/>
    <col min="16135" max="16135" width="14.5703125" style="76" customWidth="1"/>
    <col min="16136" max="16136" width="25.7109375" style="76" customWidth="1"/>
    <col min="16137" max="16384" width="11.42578125" style="76"/>
  </cols>
  <sheetData>
    <row r="1" spans="1:11" s="75" customFormat="1" ht="45.75" customHeight="1" x14ac:dyDescent="0.2">
      <c r="A1" s="222" t="s">
        <v>145</v>
      </c>
      <c r="B1" s="224"/>
      <c r="C1" s="224"/>
      <c r="D1" s="224"/>
      <c r="E1" s="225"/>
      <c r="J1" s="98"/>
      <c r="K1" s="98"/>
    </row>
    <row r="2" spans="1:11" ht="20.100000000000001" customHeight="1" x14ac:dyDescent="0.2">
      <c r="A2" s="103"/>
      <c r="B2" s="103"/>
      <c r="C2" s="87" t="s">
        <v>137</v>
      </c>
      <c r="D2" s="103"/>
      <c r="E2" s="103"/>
      <c r="F2" s="99"/>
      <c r="G2" s="155"/>
      <c r="H2" s="99"/>
      <c r="J2" s="99"/>
      <c r="K2" s="99"/>
    </row>
    <row r="3" spans="1:11" ht="20.100000000000001" customHeight="1" x14ac:dyDescent="0.2">
      <c r="A3" s="156"/>
      <c r="B3" s="156"/>
      <c r="C3" s="9"/>
      <c r="D3" s="9"/>
      <c r="E3" s="157"/>
      <c r="F3" s="9"/>
      <c r="G3" s="9"/>
      <c r="H3" s="9"/>
      <c r="J3" s="99"/>
      <c r="K3" s="99"/>
    </row>
    <row r="4" spans="1:11" ht="65.099999999999994" customHeight="1" x14ac:dyDescent="0.2">
      <c r="A4" s="43" t="s">
        <v>1</v>
      </c>
      <c r="B4" s="43" t="s">
        <v>2</v>
      </c>
      <c r="C4" s="43" t="s">
        <v>73</v>
      </c>
      <c r="D4" s="43" t="s">
        <v>74</v>
      </c>
      <c r="E4" s="43" t="s">
        <v>75</v>
      </c>
      <c r="F4" s="43" t="s">
        <v>132</v>
      </c>
      <c r="G4" s="43" t="s">
        <v>133</v>
      </c>
      <c r="H4" s="43" t="s">
        <v>41</v>
      </c>
      <c r="J4" s="99"/>
      <c r="K4" s="99"/>
    </row>
    <row r="5" spans="1:11" ht="20.100000000000001" customHeight="1" x14ac:dyDescent="0.2">
      <c r="A5" s="147"/>
      <c r="B5" s="152"/>
      <c r="C5" s="158"/>
      <c r="D5" s="149"/>
      <c r="E5" s="150"/>
      <c r="F5" s="151"/>
      <c r="G5" s="159"/>
      <c r="H5" s="153"/>
    </row>
    <row r="6" spans="1:11" ht="20.100000000000001" customHeight="1" x14ac:dyDescent="0.2">
      <c r="A6" s="147"/>
      <c r="B6" s="152"/>
      <c r="C6" s="158"/>
      <c r="D6" s="149"/>
      <c r="E6" s="150"/>
      <c r="F6" s="151"/>
      <c r="G6" s="159"/>
      <c r="H6" s="153"/>
    </row>
    <row r="7" spans="1:11" ht="20.100000000000001" customHeight="1" x14ac:dyDescent="0.2">
      <c r="A7" s="147"/>
      <c r="B7" s="152"/>
      <c r="C7" s="158"/>
      <c r="D7" s="149"/>
      <c r="E7" s="150"/>
      <c r="F7" s="151"/>
      <c r="G7" s="159"/>
      <c r="H7" s="153"/>
    </row>
    <row r="8" spans="1:11" ht="20.100000000000001" customHeight="1" x14ac:dyDescent="0.2">
      <c r="A8" s="147"/>
      <c r="B8" s="152"/>
      <c r="C8" s="158"/>
      <c r="D8" s="149"/>
      <c r="E8" s="150"/>
      <c r="F8" s="151"/>
      <c r="G8" s="159"/>
      <c r="H8" s="153"/>
    </row>
    <row r="9" spans="1:11" ht="20.100000000000001" customHeight="1" x14ac:dyDescent="0.2">
      <c r="A9" s="147"/>
      <c r="B9" s="152"/>
      <c r="C9" s="158"/>
      <c r="D9" s="149"/>
      <c r="E9" s="150"/>
      <c r="F9" s="151"/>
      <c r="G9" s="159"/>
      <c r="H9" s="153"/>
    </row>
    <row r="10" spans="1:11" ht="20.100000000000001" customHeight="1" x14ac:dyDescent="0.2">
      <c r="A10" s="147"/>
      <c r="B10" s="152"/>
      <c r="C10" s="158"/>
      <c r="D10" s="149"/>
      <c r="E10" s="150"/>
      <c r="F10" s="151"/>
      <c r="G10" s="159"/>
      <c r="H10" s="153"/>
    </row>
    <row r="11" spans="1:11" ht="20.100000000000001" customHeight="1" x14ac:dyDescent="0.2">
      <c r="A11" s="147"/>
      <c r="B11" s="152"/>
      <c r="C11" s="158"/>
      <c r="D11" s="149"/>
      <c r="E11" s="150"/>
      <c r="F11" s="151"/>
      <c r="G11" s="159"/>
      <c r="H11" s="153"/>
    </row>
    <row r="12" spans="1:11" ht="20.100000000000001" customHeight="1" x14ac:dyDescent="0.2">
      <c r="A12" s="147"/>
      <c r="B12" s="152"/>
      <c r="C12" s="158"/>
      <c r="D12" s="149"/>
      <c r="E12" s="150"/>
      <c r="F12" s="151"/>
      <c r="G12" s="159"/>
      <c r="H12" s="153"/>
    </row>
    <row r="13" spans="1:11" ht="20.100000000000001" customHeight="1" x14ac:dyDescent="0.2">
      <c r="A13" s="147"/>
      <c r="B13" s="152"/>
      <c r="C13" s="158"/>
      <c r="D13" s="149"/>
      <c r="E13" s="150"/>
      <c r="F13" s="151"/>
      <c r="G13" s="159"/>
      <c r="H13" s="153"/>
    </row>
    <row r="14" spans="1:11" ht="20.100000000000001" customHeight="1" x14ac:dyDescent="0.2">
      <c r="A14" s="147"/>
      <c r="B14" s="152"/>
      <c r="C14" s="158"/>
      <c r="D14" s="149"/>
      <c r="E14" s="150"/>
      <c r="F14" s="151"/>
      <c r="G14" s="159"/>
      <c r="H14" s="153"/>
    </row>
    <row r="15" spans="1:11" ht="20.100000000000001" customHeight="1" x14ac:dyDescent="0.2">
      <c r="A15" s="147"/>
      <c r="B15" s="152"/>
      <c r="C15" s="158"/>
      <c r="D15" s="149"/>
      <c r="E15" s="150"/>
      <c r="F15" s="151"/>
      <c r="G15" s="159"/>
      <c r="H15" s="153"/>
    </row>
    <row r="16" spans="1:11" ht="20.100000000000001" customHeight="1" x14ac:dyDescent="0.2">
      <c r="A16" s="147"/>
      <c r="B16" s="152"/>
      <c r="C16" s="158"/>
      <c r="D16" s="149"/>
      <c r="E16" s="150"/>
      <c r="F16" s="151"/>
      <c r="G16" s="159"/>
      <c r="H16" s="153"/>
    </row>
    <row r="17" spans="1:8" ht="20.100000000000001" customHeight="1" x14ac:dyDescent="0.2">
      <c r="A17" s="147"/>
      <c r="B17" s="152"/>
      <c r="C17" s="158"/>
      <c r="D17" s="149"/>
      <c r="E17" s="150"/>
      <c r="F17" s="151"/>
      <c r="G17" s="159"/>
      <c r="H17" s="153"/>
    </row>
    <row r="18" spans="1:8" ht="20.100000000000001" customHeight="1" x14ac:dyDescent="0.2">
      <c r="A18" s="147"/>
      <c r="B18" s="152"/>
      <c r="C18" s="158"/>
      <c r="D18" s="149"/>
      <c r="E18" s="150"/>
      <c r="F18" s="151"/>
      <c r="G18" s="159"/>
      <c r="H18" s="153"/>
    </row>
    <row r="19" spans="1:8" ht="20.100000000000001" customHeight="1" x14ac:dyDescent="0.2">
      <c r="A19" s="147"/>
      <c r="B19" s="152"/>
      <c r="C19" s="158"/>
      <c r="D19" s="149"/>
      <c r="E19" s="150"/>
      <c r="F19" s="151"/>
      <c r="G19" s="159"/>
      <c r="H19" s="153"/>
    </row>
    <row r="20" spans="1:8" ht="20.100000000000001" customHeight="1" x14ac:dyDescent="0.2">
      <c r="A20" s="147"/>
      <c r="B20" s="152"/>
      <c r="C20" s="158"/>
      <c r="D20" s="149"/>
      <c r="E20" s="150"/>
      <c r="F20" s="151"/>
      <c r="G20" s="159"/>
      <c r="H20" s="153"/>
    </row>
    <row r="21" spans="1:8" ht="20.100000000000001" customHeight="1" x14ac:dyDescent="0.2">
      <c r="A21" s="147"/>
      <c r="B21" s="152"/>
      <c r="C21" s="158"/>
      <c r="D21" s="149"/>
      <c r="E21" s="150"/>
      <c r="F21" s="151"/>
      <c r="G21" s="159"/>
      <c r="H21" s="153"/>
    </row>
    <row r="22" spans="1:8" ht="20.100000000000001" customHeight="1" x14ac:dyDescent="0.2">
      <c r="A22" s="147"/>
      <c r="B22" s="152"/>
      <c r="C22" s="158"/>
      <c r="D22" s="149"/>
      <c r="E22" s="150"/>
      <c r="F22" s="151"/>
      <c r="G22" s="159"/>
      <c r="H22" s="153"/>
    </row>
    <row r="23" spans="1:8" ht="20.100000000000001" customHeight="1" x14ac:dyDescent="0.2">
      <c r="A23" s="147"/>
      <c r="B23" s="152"/>
      <c r="C23" s="158"/>
      <c r="D23" s="149"/>
      <c r="E23" s="150"/>
      <c r="F23" s="151"/>
      <c r="G23" s="159"/>
      <c r="H23" s="153"/>
    </row>
    <row r="24" spans="1:8" ht="20.100000000000001" customHeight="1" x14ac:dyDescent="0.2">
      <c r="A24" s="147"/>
      <c r="B24" s="152"/>
      <c r="C24" s="158"/>
      <c r="D24" s="149"/>
      <c r="E24" s="150"/>
      <c r="F24" s="151"/>
      <c r="G24" s="159"/>
      <c r="H24" s="153"/>
    </row>
    <row r="25" spans="1:8" ht="20.100000000000001" customHeight="1" x14ac:dyDescent="0.2">
      <c r="A25" s="147"/>
      <c r="B25" s="152"/>
      <c r="C25" s="158"/>
      <c r="D25" s="149"/>
      <c r="E25" s="150"/>
      <c r="F25" s="151"/>
      <c r="G25" s="159"/>
      <c r="H25" s="153"/>
    </row>
    <row r="26" spans="1:8" ht="20.100000000000001" customHeight="1" x14ac:dyDescent="0.2">
      <c r="A26" s="147"/>
      <c r="B26" s="152"/>
      <c r="C26" s="158"/>
      <c r="D26" s="149"/>
      <c r="E26" s="150"/>
      <c r="F26" s="151"/>
      <c r="G26" s="159"/>
      <c r="H26" s="153"/>
    </row>
    <row r="27" spans="1:8" ht="20.100000000000001" customHeight="1" x14ac:dyDescent="0.2">
      <c r="A27" s="147"/>
      <c r="B27" s="152"/>
      <c r="C27" s="158"/>
      <c r="D27" s="149"/>
      <c r="E27" s="150"/>
      <c r="F27" s="151"/>
      <c r="G27" s="159"/>
      <c r="H27" s="153"/>
    </row>
    <row r="28" spans="1:8" ht="20.100000000000001" customHeight="1" x14ac:dyDescent="0.2">
      <c r="A28" s="147"/>
      <c r="B28" s="152"/>
      <c r="C28" s="158"/>
      <c r="D28" s="149"/>
      <c r="E28" s="150"/>
      <c r="F28" s="151"/>
      <c r="G28" s="159"/>
      <c r="H28" s="153"/>
    </row>
    <row r="29" spans="1:8" ht="20.100000000000001" customHeight="1" x14ac:dyDescent="0.2">
      <c r="A29" s="147"/>
      <c r="B29" s="152"/>
      <c r="C29" s="158"/>
      <c r="D29" s="149"/>
      <c r="E29" s="150"/>
      <c r="F29" s="151"/>
      <c r="G29" s="159"/>
      <c r="H29" s="153"/>
    </row>
    <row r="30" spans="1:8" ht="20.100000000000001" customHeight="1" x14ac:dyDescent="0.2">
      <c r="A30" s="147"/>
      <c r="B30" s="152"/>
      <c r="C30" s="158"/>
      <c r="D30" s="149"/>
      <c r="E30" s="150"/>
      <c r="F30" s="151"/>
      <c r="G30" s="159"/>
      <c r="H30" s="153"/>
    </row>
    <row r="31" spans="1:8" ht="20.100000000000001" customHeight="1" x14ac:dyDescent="0.2">
      <c r="A31" s="147"/>
      <c r="B31" s="152"/>
      <c r="C31" s="158"/>
      <c r="D31" s="149"/>
      <c r="E31" s="150"/>
      <c r="F31" s="151"/>
      <c r="G31" s="159"/>
      <c r="H31" s="153"/>
    </row>
    <row r="32" spans="1:8" ht="20.100000000000001" customHeight="1" x14ac:dyDescent="0.2">
      <c r="A32" s="147"/>
      <c r="B32" s="152"/>
      <c r="C32" s="158"/>
      <c r="D32" s="149"/>
      <c r="E32" s="150"/>
      <c r="F32" s="151"/>
      <c r="G32" s="159"/>
      <c r="H32" s="153"/>
    </row>
    <row r="33" spans="1:8" ht="20.100000000000001" customHeight="1" x14ac:dyDescent="0.2">
      <c r="A33" s="147"/>
      <c r="B33" s="152"/>
      <c r="C33" s="158"/>
      <c r="D33" s="149"/>
      <c r="E33" s="150"/>
      <c r="F33" s="151"/>
      <c r="G33" s="159"/>
      <c r="H33" s="153"/>
    </row>
    <row r="34" spans="1:8" ht="20.100000000000001" customHeight="1" x14ac:dyDescent="0.2">
      <c r="A34" s="147"/>
      <c r="B34" s="152"/>
      <c r="C34" s="158"/>
      <c r="D34" s="149"/>
      <c r="E34" s="150"/>
      <c r="F34" s="151"/>
      <c r="G34" s="159"/>
      <c r="H34" s="153"/>
    </row>
    <row r="35" spans="1:8" ht="20.100000000000001" customHeight="1" x14ac:dyDescent="0.2">
      <c r="A35" s="147"/>
      <c r="B35" s="152"/>
      <c r="C35" s="158"/>
      <c r="D35" s="149"/>
      <c r="E35" s="150"/>
      <c r="F35" s="151"/>
      <c r="G35" s="159"/>
      <c r="H35" s="153"/>
    </row>
    <row r="36" spans="1:8" ht="20.100000000000001" customHeight="1" x14ac:dyDescent="0.2">
      <c r="A36" s="147"/>
      <c r="B36" s="152"/>
      <c r="C36" s="158"/>
      <c r="D36" s="149"/>
      <c r="E36" s="150"/>
      <c r="F36" s="151"/>
      <c r="G36" s="159"/>
      <c r="H36" s="153"/>
    </row>
    <row r="37" spans="1:8" ht="20.100000000000001" customHeight="1" x14ac:dyDescent="0.2">
      <c r="A37" s="147"/>
      <c r="B37" s="152"/>
      <c r="C37" s="158"/>
      <c r="D37" s="149"/>
      <c r="E37" s="150"/>
      <c r="F37" s="151"/>
      <c r="G37" s="159"/>
      <c r="H37" s="153"/>
    </row>
    <row r="38" spans="1:8" ht="20.100000000000001" customHeight="1" x14ac:dyDescent="0.2">
      <c r="A38" s="147"/>
      <c r="B38" s="152"/>
      <c r="C38" s="158"/>
      <c r="D38" s="149"/>
      <c r="E38" s="150"/>
      <c r="F38" s="151"/>
      <c r="G38" s="159"/>
      <c r="H38" s="153"/>
    </row>
    <row r="39" spans="1:8" ht="20.100000000000001" customHeight="1" x14ac:dyDescent="0.2">
      <c r="A39" s="147"/>
      <c r="B39" s="152"/>
      <c r="C39" s="158"/>
      <c r="D39" s="149"/>
      <c r="E39" s="150"/>
      <c r="F39" s="151"/>
      <c r="G39" s="159"/>
      <c r="H39" s="153"/>
    </row>
    <row r="40" spans="1:8" ht="20.100000000000001" customHeight="1" x14ac:dyDescent="0.2">
      <c r="A40" s="147"/>
      <c r="B40" s="152"/>
      <c r="C40" s="158"/>
      <c r="D40" s="149"/>
      <c r="E40" s="150"/>
      <c r="F40" s="151"/>
      <c r="G40" s="159"/>
      <c r="H40" s="153"/>
    </row>
    <row r="41" spans="1:8" ht="20.100000000000001" customHeight="1" x14ac:dyDescent="0.2">
      <c r="A41" s="147"/>
      <c r="B41" s="152"/>
      <c r="C41" s="158"/>
      <c r="D41" s="149"/>
      <c r="E41" s="150"/>
      <c r="F41" s="151"/>
      <c r="G41" s="159"/>
      <c r="H41" s="153"/>
    </row>
    <row r="42" spans="1:8" ht="20.100000000000001" customHeight="1" x14ac:dyDescent="0.2">
      <c r="A42" s="147"/>
      <c r="B42" s="152"/>
      <c r="C42" s="158"/>
      <c r="D42" s="149"/>
      <c r="E42" s="150"/>
      <c r="F42" s="151"/>
      <c r="G42" s="159"/>
      <c r="H42" s="153"/>
    </row>
    <row r="43" spans="1:8" ht="20.100000000000001" customHeight="1" x14ac:dyDescent="0.2">
      <c r="A43" s="147"/>
      <c r="B43" s="152"/>
      <c r="C43" s="158"/>
      <c r="D43" s="149"/>
      <c r="E43" s="150"/>
      <c r="F43" s="151"/>
      <c r="G43" s="159"/>
      <c r="H43" s="153"/>
    </row>
    <row r="44" spans="1:8" ht="20.100000000000001" customHeight="1" x14ac:dyDescent="0.2">
      <c r="A44" s="147"/>
      <c r="B44" s="152"/>
      <c r="C44" s="158"/>
      <c r="D44" s="149"/>
      <c r="E44" s="150"/>
      <c r="F44" s="151"/>
      <c r="G44" s="159"/>
      <c r="H44" s="153"/>
    </row>
    <row r="45" spans="1:8" ht="20.100000000000001" customHeight="1" x14ac:dyDescent="0.2">
      <c r="A45" s="147"/>
      <c r="B45" s="152"/>
      <c r="C45" s="158"/>
      <c r="D45" s="149"/>
      <c r="E45" s="150"/>
      <c r="F45" s="151"/>
      <c r="G45" s="159"/>
      <c r="H45" s="153"/>
    </row>
    <row r="46" spans="1:8" ht="20.100000000000001" customHeight="1" x14ac:dyDescent="0.2">
      <c r="A46" s="147"/>
      <c r="B46" s="152"/>
      <c r="C46" s="158"/>
      <c r="D46" s="149"/>
      <c r="E46" s="150"/>
      <c r="F46" s="151"/>
      <c r="G46" s="159"/>
      <c r="H46" s="153"/>
    </row>
    <row r="47" spans="1:8" ht="20.100000000000001" customHeight="1" x14ac:dyDescent="0.2">
      <c r="A47" s="147"/>
      <c r="B47" s="152"/>
      <c r="C47" s="158"/>
      <c r="D47" s="149"/>
      <c r="E47" s="150"/>
      <c r="F47" s="151"/>
      <c r="G47" s="159"/>
      <c r="H47" s="153"/>
    </row>
    <row r="48" spans="1:8" ht="20.100000000000001" customHeight="1" x14ac:dyDescent="0.2">
      <c r="A48" s="147"/>
      <c r="B48" s="152"/>
      <c r="C48" s="158"/>
      <c r="D48" s="149"/>
      <c r="E48" s="150"/>
      <c r="F48" s="151"/>
      <c r="G48" s="159"/>
      <c r="H48" s="153"/>
    </row>
    <row r="49" spans="1:8" ht="20.100000000000001" customHeight="1" x14ac:dyDescent="0.2">
      <c r="A49" s="147"/>
      <c r="B49" s="152"/>
      <c r="C49" s="158"/>
      <c r="D49" s="149"/>
      <c r="E49" s="150"/>
      <c r="F49" s="151"/>
      <c r="G49" s="159"/>
      <c r="H49" s="153"/>
    </row>
    <row r="50" spans="1:8" ht="20.100000000000001" customHeight="1" x14ac:dyDescent="0.2">
      <c r="A50" s="147"/>
      <c r="B50" s="152"/>
      <c r="C50" s="158"/>
      <c r="D50" s="149"/>
      <c r="E50" s="150"/>
      <c r="F50" s="151"/>
      <c r="G50" s="159"/>
      <c r="H50" s="153"/>
    </row>
    <row r="51" spans="1:8" ht="20.100000000000001" customHeight="1" x14ac:dyDescent="0.2">
      <c r="A51" s="147"/>
      <c r="B51" s="152"/>
      <c r="C51" s="158"/>
      <c r="D51" s="149"/>
      <c r="E51" s="150"/>
      <c r="F51" s="151"/>
      <c r="G51" s="159"/>
      <c r="H51" s="153"/>
    </row>
    <row r="52" spans="1:8" ht="20.100000000000001" customHeight="1" x14ac:dyDescent="0.2">
      <c r="A52" s="147"/>
      <c r="B52" s="152"/>
      <c r="C52" s="158"/>
      <c r="D52" s="149"/>
      <c r="E52" s="150"/>
      <c r="F52" s="151"/>
      <c r="G52" s="159"/>
      <c r="H52" s="153"/>
    </row>
    <row r="53" spans="1:8" ht="20.100000000000001" customHeight="1" x14ac:dyDescent="0.2">
      <c r="A53" s="147"/>
      <c r="B53" s="152"/>
      <c r="C53" s="158"/>
      <c r="D53" s="149"/>
      <c r="E53" s="150"/>
      <c r="F53" s="151"/>
      <c r="G53" s="159"/>
      <c r="H53" s="153"/>
    </row>
    <row r="54" spans="1:8" ht="20.100000000000001" customHeight="1" x14ac:dyDescent="0.2">
      <c r="A54" s="147"/>
      <c r="B54" s="152"/>
      <c r="C54" s="158"/>
      <c r="D54" s="149"/>
      <c r="E54" s="150"/>
      <c r="F54" s="151"/>
      <c r="G54" s="159"/>
      <c r="H54" s="153"/>
    </row>
    <row r="55" spans="1:8" ht="20.100000000000001" customHeight="1" x14ac:dyDescent="0.2">
      <c r="A55" s="147"/>
      <c r="B55" s="152"/>
      <c r="C55" s="158"/>
      <c r="D55" s="149"/>
      <c r="E55" s="150"/>
      <c r="F55" s="151"/>
      <c r="G55" s="159"/>
      <c r="H55" s="153"/>
    </row>
    <row r="56" spans="1:8" ht="20.100000000000001" customHeight="1" x14ac:dyDescent="0.2">
      <c r="A56" s="147"/>
      <c r="B56" s="152"/>
      <c r="C56" s="158"/>
      <c r="D56" s="149"/>
      <c r="E56" s="150"/>
      <c r="F56" s="151"/>
      <c r="G56" s="159"/>
      <c r="H56" s="153"/>
    </row>
    <row r="57" spans="1:8" ht="20.100000000000001" customHeight="1" x14ac:dyDescent="0.2">
      <c r="A57" s="147"/>
      <c r="B57" s="152"/>
      <c r="C57" s="158"/>
      <c r="D57" s="149"/>
      <c r="E57" s="150"/>
      <c r="F57" s="151"/>
      <c r="G57" s="159"/>
      <c r="H57" s="153"/>
    </row>
    <row r="58" spans="1:8" ht="20.100000000000001" customHeight="1" x14ac:dyDescent="0.2">
      <c r="A58" s="147"/>
      <c r="B58" s="152"/>
      <c r="C58" s="158"/>
      <c r="D58" s="149"/>
      <c r="E58" s="150"/>
      <c r="F58" s="151"/>
      <c r="G58" s="159"/>
      <c r="H58" s="153"/>
    </row>
    <row r="59" spans="1:8" ht="20.100000000000001" customHeight="1" x14ac:dyDescent="0.2">
      <c r="A59" s="147"/>
      <c r="B59" s="152"/>
      <c r="C59" s="158"/>
      <c r="D59" s="149"/>
      <c r="E59" s="150"/>
      <c r="F59" s="151"/>
      <c r="G59" s="159"/>
      <c r="H59" s="153"/>
    </row>
    <row r="60" spans="1:8" ht="20.100000000000001" customHeight="1" x14ac:dyDescent="0.2">
      <c r="A60" s="147"/>
      <c r="B60" s="152"/>
      <c r="C60" s="158"/>
      <c r="D60" s="149"/>
      <c r="E60" s="150"/>
      <c r="F60" s="151"/>
      <c r="G60" s="159"/>
      <c r="H60" s="153"/>
    </row>
    <row r="61" spans="1:8" ht="20.100000000000001" customHeight="1" x14ac:dyDescent="0.2">
      <c r="A61" s="147"/>
      <c r="B61" s="152"/>
      <c r="C61" s="158"/>
      <c r="D61" s="149"/>
      <c r="E61" s="150"/>
      <c r="F61" s="151"/>
      <c r="G61" s="159"/>
      <c r="H61" s="153"/>
    </row>
    <row r="62" spans="1:8" ht="20.100000000000001" customHeight="1" x14ac:dyDescent="0.2">
      <c r="A62" s="147"/>
      <c r="B62" s="152"/>
      <c r="C62" s="158"/>
      <c r="D62" s="149"/>
      <c r="E62" s="150"/>
      <c r="F62" s="151"/>
      <c r="G62" s="159"/>
      <c r="H62" s="153"/>
    </row>
    <row r="63" spans="1:8" ht="20.100000000000001" customHeight="1" x14ac:dyDescent="0.2">
      <c r="A63" s="147"/>
      <c r="B63" s="152"/>
      <c r="C63" s="158"/>
      <c r="D63" s="149"/>
      <c r="E63" s="150"/>
      <c r="F63" s="151"/>
      <c r="G63" s="159"/>
      <c r="H63" s="153"/>
    </row>
    <row r="64" spans="1:8" ht="20.100000000000001" customHeight="1" x14ac:dyDescent="0.2">
      <c r="A64" s="147"/>
      <c r="B64" s="152"/>
      <c r="C64" s="158"/>
      <c r="D64" s="149"/>
      <c r="E64" s="150"/>
      <c r="F64" s="151"/>
      <c r="G64" s="159"/>
      <c r="H64" s="153"/>
    </row>
    <row r="65" spans="1:8" ht="20.100000000000001" customHeight="1" x14ac:dyDescent="0.2">
      <c r="A65" s="147"/>
      <c r="B65" s="152"/>
      <c r="C65" s="158"/>
      <c r="D65" s="149"/>
      <c r="E65" s="150"/>
      <c r="F65" s="151"/>
      <c r="G65" s="159"/>
      <c r="H65" s="153"/>
    </row>
    <row r="66" spans="1:8" ht="20.100000000000001" customHeight="1" x14ac:dyDescent="0.2">
      <c r="A66" s="147"/>
      <c r="B66" s="152"/>
      <c r="C66" s="158"/>
      <c r="D66" s="149"/>
      <c r="E66" s="150"/>
      <c r="F66" s="151"/>
      <c r="G66" s="159"/>
      <c r="H66" s="153"/>
    </row>
    <row r="67" spans="1:8" ht="20.100000000000001" customHeight="1" x14ac:dyDescent="0.2">
      <c r="A67" s="147"/>
      <c r="B67" s="152"/>
      <c r="C67" s="158"/>
      <c r="D67" s="149"/>
      <c r="E67" s="150"/>
      <c r="F67" s="151"/>
      <c r="G67" s="159"/>
      <c r="H67" s="153"/>
    </row>
    <row r="68" spans="1:8" ht="20.100000000000001" customHeight="1" x14ac:dyDescent="0.2">
      <c r="A68" s="147"/>
      <c r="B68" s="152"/>
      <c r="C68" s="158"/>
      <c r="D68" s="149"/>
      <c r="E68" s="150"/>
      <c r="F68" s="151"/>
      <c r="G68" s="159"/>
      <c r="H68" s="153"/>
    </row>
    <row r="69" spans="1:8" ht="20.100000000000001" customHeight="1" x14ac:dyDescent="0.2">
      <c r="A69" s="147"/>
      <c r="B69" s="152"/>
      <c r="C69" s="158"/>
      <c r="D69" s="149"/>
      <c r="E69" s="150"/>
      <c r="F69" s="151"/>
      <c r="G69" s="159"/>
      <c r="H69" s="153"/>
    </row>
    <row r="70" spans="1:8" ht="20.100000000000001" customHeight="1" x14ac:dyDescent="0.2">
      <c r="A70" s="147"/>
      <c r="B70" s="152"/>
      <c r="C70" s="158"/>
      <c r="D70" s="149"/>
      <c r="E70" s="150"/>
      <c r="F70" s="151"/>
      <c r="G70" s="159"/>
      <c r="H70" s="153"/>
    </row>
    <row r="71" spans="1:8" ht="20.100000000000001" customHeight="1" x14ac:dyDescent="0.2">
      <c r="A71" s="147"/>
      <c r="B71" s="152"/>
      <c r="C71" s="158"/>
      <c r="D71" s="149"/>
      <c r="E71" s="150"/>
      <c r="F71" s="151"/>
      <c r="G71" s="159"/>
      <c r="H71" s="153"/>
    </row>
    <row r="72" spans="1:8" ht="20.100000000000001" customHeight="1" x14ac:dyDescent="0.2">
      <c r="A72" s="147"/>
      <c r="B72" s="152"/>
      <c r="C72" s="158"/>
      <c r="D72" s="149"/>
      <c r="E72" s="150"/>
      <c r="F72" s="151"/>
      <c r="G72" s="159"/>
      <c r="H72" s="153"/>
    </row>
    <row r="73" spans="1:8" ht="20.100000000000001" customHeight="1" x14ac:dyDescent="0.2">
      <c r="A73" s="147"/>
      <c r="B73" s="152"/>
      <c r="C73" s="158"/>
      <c r="D73" s="149"/>
      <c r="E73" s="150"/>
      <c r="F73" s="151"/>
      <c r="G73" s="159"/>
      <c r="H73" s="153"/>
    </row>
    <row r="74" spans="1:8" ht="20.100000000000001" customHeight="1" x14ac:dyDescent="0.2">
      <c r="A74" s="147"/>
      <c r="B74" s="152"/>
      <c r="C74" s="158"/>
      <c r="D74" s="149"/>
      <c r="E74" s="150"/>
      <c r="F74" s="151"/>
      <c r="G74" s="159"/>
      <c r="H74" s="153"/>
    </row>
    <row r="75" spans="1:8" ht="20.100000000000001" customHeight="1" x14ac:dyDescent="0.2">
      <c r="A75" s="147"/>
      <c r="B75" s="152"/>
      <c r="C75" s="158"/>
      <c r="D75" s="149"/>
      <c r="E75" s="150"/>
      <c r="F75" s="151"/>
      <c r="G75" s="159"/>
      <c r="H75" s="153"/>
    </row>
    <row r="76" spans="1:8" ht="20.100000000000001" customHeight="1" x14ac:dyDescent="0.2">
      <c r="A76" s="147"/>
      <c r="B76" s="152"/>
      <c r="C76" s="158"/>
      <c r="D76" s="149"/>
      <c r="E76" s="150"/>
      <c r="F76" s="151"/>
      <c r="G76" s="159"/>
      <c r="H76" s="153"/>
    </row>
    <row r="77" spans="1:8" ht="20.100000000000001" customHeight="1" x14ac:dyDescent="0.2">
      <c r="A77" s="147"/>
      <c r="B77" s="152"/>
      <c r="C77" s="158"/>
      <c r="D77" s="149"/>
      <c r="E77" s="150"/>
      <c r="F77" s="151"/>
      <c r="G77" s="159"/>
      <c r="H77" s="153"/>
    </row>
    <row r="78" spans="1:8" ht="20.100000000000001" customHeight="1" x14ac:dyDescent="0.2">
      <c r="A78" s="147"/>
      <c r="B78" s="152"/>
      <c r="C78" s="158"/>
      <c r="D78" s="149"/>
      <c r="E78" s="150"/>
      <c r="F78" s="151"/>
      <c r="G78" s="159"/>
      <c r="H78" s="153"/>
    </row>
    <row r="79" spans="1:8" ht="20.100000000000001" customHeight="1" x14ac:dyDescent="0.2">
      <c r="A79" s="147"/>
      <c r="B79" s="152"/>
      <c r="C79" s="158"/>
      <c r="D79" s="149"/>
      <c r="E79" s="150"/>
      <c r="F79" s="151"/>
      <c r="G79" s="159"/>
      <c r="H79" s="153"/>
    </row>
    <row r="80" spans="1:8" ht="20.100000000000001" customHeight="1" x14ac:dyDescent="0.2">
      <c r="A80" s="147"/>
      <c r="B80" s="152"/>
      <c r="C80" s="158"/>
      <c r="D80" s="149"/>
      <c r="E80" s="150"/>
      <c r="F80" s="151"/>
      <c r="G80" s="159"/>
      <c r="H80" s="153"/>
    </row>
    <row r="81" spans="1:8" ht="20.100000000000001" customHeight="1" x14ac:dyDescent="0.2">
      <c r="A81" s="147"/>
      <c r="B81" s="152"/>
      <c r="C81" s="158"/>
      <c r="D81" s="149"/>
      <c r="E81" s="150"/>
      <c r="F81" s="151"/>
      <c r="G81" s="159"/>
      <c r="H81" s="153"/>
    </row>
    <row r="82" spans="1:8" ht="20.100000000000001" customHeight="1" x14ac:dyDescent="0.2">
      <c r="A82" s="147"/>
      <c r="B82" s="152"/>
      <c r="C82" s="158"/>
      <c r="D82" s="149"/>
      <c r="E82" s="150"/>
      <c r="F82" s="151"/>
      <c r="G82" s="159"/>
      <c r="H82" s="153"/>
    </row>
    <row r="83" spans="1:8" ht="20.100000000000001" customHeight="1" x14ac:dyDescent="0.2">
      <c r="A83" s="147"/>
      <c r="B83" s="152"/>
      <c r="C83" s="158"/>
      <c r="D83" s="149"/>
      <c r="E83" s="150"/>
      <c r="F83" s="151"/>
      <c r="G83" s="159"/>
      <c r="H83" s="153"/>
    </row>
    <row r="84" spans="1:8" ht="20.100000000000001" customHeight="1" x14ac:dyDescent="0.2">
      <c r="A84" s="147"/>
      <c r="B84" s="152"/>
      <c r="C84" s="158"/>
      <c r="D84" s="149"/>
      <c r="E84" s="150"/>
      <c r="F84" s="151"/>
      <c r="G84" s="159"/>
      <c r="H84" s="153"/>
    </row>
    <row r="85" spans="1:8" ht="20.100000000000001" customHeight="1" x14ac:dyDescent="0.2">
      <c r="A85" s="147"/>
      <c r="B85" s="152"/>
      <c r="C85" s="158"/>
      <c r="D85" s="149"/>
      <c r="E85" s="150"/>
      <c r="F85" s="151"/>
      <c r="G85" s="159"/>
      <c r="H85" s="153"/>
    </row>
    <row r="86" spans="1:8" ht="20.100000000000001" customHeight="1" x14ac:dyDescent="0.2">
      <c r="A86" s="147"/>
      <c r="B86" s="152"/>
      <c r="C86" s="158"/>
      <c r="D86" s="149"/>
      <c r="E86" s="150"/>
      <c r="F86" s="151"/>
      <c r="G86" s="159"/>
      <c r="H86" s="153"/>
    </row>
    <row r="87" spans="1:8" ht="20.100000000000001" customHeight="1" x14ac:dyDescent="0.2">
      <c r="A87" s="147"/>
      <c r="B87" s="152"/>
      <c r="C87" s="158"/>
      <c r="D87" s="149"/>
      <c r="E87" s="150"/>
      <c r="F87" s="151"/>
      <c r="G87" s="159"/>
      <c r="H87" s="153"/>
    </row>
    <row r="88" spans="1:8" ht="20.100000000000001" customHeight="1" x14ac:dyDescent="0.2">
      <c r="A88" s="147"/>
      <c r="B88" s="152"/>
      <c r="C88" s="158"/>
      <c r="D88" s="149"/>
      <c r="E88" s="150"/>
      <c r="F88" s="151"/>
      <c r="G88" s="159"/>
      <c r="H88" s="153"/>
    </row>
    <row r="89" spans="1:8" ht="20.100000000000001" customHeight="1" x14ac:dyDescent="0.2">
      <c r="A89" s="147"/>
      <c r="B89" s="152"/>
      <c r="C89" s="158"/>
      <c r="D89" s="149"/>
      <c r="E89" s="150"/>
      <c r="F89" s="151"/>
      <c r="G89" s="159"/>
      <c r="H89" s="153"/>
    </row>
    <row r="90" spans="1:8" ht="20.100000000000001" customHeight="1" x14ac:dyDescent="0.2">
      <c r="A90" s="147"/>
      <c r="B90" s="152"/>
      <c r="C90" s="158"/>
      <c r="D90" s="149"/>
      <c r="E90" s="150"/>
      <c r="F90" s="151"/>
      <c r="G90" s="159"/>
      <c r="H90" s="153"/>
    </row>
    <row r="91" spans="1:8" ht="20.100000000000001" customHeight="1" x14ac:dyDescent="0.2">
      <c r="A91" s="147"/>
      <c r="B91" s="152"/>
      <c r="C91" s="158"/>
      <c r="D91" s="149"/>
      <c r="E91" s="150"/>
      <c r="F91" s="151"/>
      <c r="G91" s="159"/>
      <c r="H91" s="153"/>
    </row>
    <row r="92" spans="1:8" ht="20.100000000000001" customHeight="1" x14ac:dyDescent="0.2">
      <c r="A92" s="147"/>
      <c r="B92" s="152"/>
      <c r="C92" s="158"/>
      <c r="D92" s="149"/>
      <c r="E92" s="150"/>
      <c r="F92" s="151"/>
      <c r="G92" s="159"/>
      <c r="H92" s="153"/>
    </row>
    <row r="93" spans="1:8" ht="20.100000000000001" customHeight="1" x14ac:dyDescent="0.2">
      <c r="A93" s="147"/>
      <c r="B93" s="152"/>
      <c r="C93" s="158"/>
      <c r="D93" s="149"/>
      <c r="E93" s="150"/>
      <c r="F93" s="151"/>
      <c r="G93" s="159"/>
      <c r="H93" s="153"/>
    </row>
    <row r="94" spans="1:8" ht="20.100000000000001" customHeight="1" x14ac:dyDescent="0.2">
      <c r="A94" s="147"/>
      <c r="B94" s="152"/>
      <c r="C94" s="158"/>
      <c r="D94" s="149"/>
      <c r="E94" s="150"/>
      <c r="F94" s="151"/>
      <c r="G94" s="159"/>
      <c r="H94" s="153"/>
    </row>
    <row r="95" spans="1:8" ht="20.100000000000001" customHeight="1" x14ac:dyDescent="0.2">
      <c r="A95" s="147"/>
      <c r="B95" s="152"/>
      <c r="C95" s="158"/>
      <c r="D95" s="149"/>
      <c r="E95" s="150"/>
      <c r="F95" s="151"/>
      <c r="G95" s="159"/>
      <c r="H95" s="153"/>
    </row>
    <row r="96" spans="1:8" ht="20.100000000000001" customHeight="1" x14ac:dyDescent="0.2">
      <c r="A96" s="147"/>
      <c r="B96" s="152"/>
      <c r="C96" s="158"/>
      <c r="D96" s="149"/>
      <c r="E96" s="150"/>
      <c r="F96" s="151"/>
      <c r="G96" s="159"/>
      <c r="H96" s="153"/>
    </row>
    <row r="97" spans="1:8" ht="20.100000000000001" customHeight="1" x14ac:dyDescent="0.2">
      <c r="A97" s="147"/>
      <c r="B97" s="152"/>
      <c r="C97" s="158"/>
      <c r="D97" s="149"/>
      <c r="E97" s="150"/>
      <c r="F97" s="151"/>
      <c r="G97" s="159"/>
      <c r="H97" s="153"/>
    </row>
    <row r="98" spans="1:8" ht="20.100000000000001" customHeight="1" x14ac:dyDescent="0.2">
      <c r="A98" s="147"/>
      <c r="B98" s="152"/>
      <c r="C98" s="158"/>
      <c r="D98" s="149"/>
      <c r="E98" s="150"/>
      <c r="F98" s="151"/>
      <c r="G98" s="159"/>
      <c r="H98" s="153"/>
    </row>
    <row r="99" spans="1:8" ht="20.100000000000001" customHeight="1" x14ac:dyDescent="0.2">
      <c r="A99" s="147"/>
      <c r="B99" s="152"/>
      <c r="C99" s="158"/>
      <c r="D99" s="149"/>
      <c r="E99" s="150"/>
      <c r="F99" s="151"/>
      <c r="G99" s="159"/>
      <c r="H99" s="153"/>
    </row>
    <row r="100" spans="1:8" ht="20.100000000000001" customHeight="1" x14ac:dyDescent="0.2">
      <c r="A100" s="147"/>
      <c r="B100" s="152"/>
      <c r="C100" s="158"/>
      <c r="D100" s="149"/>
      <c r="E100" s="150"/>
      <c r="F100" s="151"/>
      <c r="G100" s="159"/>
      <c r="H100" s="153"/>
    </row>
  </sheetData>
  <mergeCells count="1">
    <mergeCell ref="A1:E1"/>
  </mergeCells>
  <dataValidations count="3">
    <dataValidation type="list" allowBlank="1" showInputMessage="1" showErrorMessage="1" sqref="C5:C100">
      <formula1>"Sous-traitance,Refacturation interne,Autres coûts"</formula1>
    </dataValidation>
    <dataValidation type="list" allowBlank="1" showInputMessage="1" showErrorMessage="1" sqref="WVF983055:WVF983069 WLJ983055:WLJ983069 B65551:B65565 IT65551:IT65565 SP65551:SP65565 ACL65551:ACL65565 AMH65551:AMH65565 AWD65551:AWD65565 BFZ65551:BFZ65565 BPV65551:BPV65565 BZR65551:BZR65565 CJN65551:CJN65565 CTJ65551:CTJ65565 DDF65551:DDF65565 DNB65551:DNB65565 DWX65551:DWX65565 EGT65551:EGT65565 EQP65551:EQP65565 FAL65551:FAL65565 FKH65551:FKH65565 FUD65551:FUD65565 GDZ65551:GDZ65565 GNV65551:GNV65565 GXR65551:GXR65565 HHN65551:HHN65565 HRJ65551:HRJ65565 IBF65551:IBF65565 ILB65551:ILB65565 IUX65551:IUX65565 JET65551:JET65565 JOP65551:JOP65565 JYL65551:JYL65565 KIH65551:KIH65565 KSD65551:KSD65565 LBZ65551:LBZ65565 LLV65551:LLV65565 LVR65551:LVR65565 MFN65551:MFN65565 MPJ65551:MPJ65565 MZF65551:MZF65565 NJB65551:NJB65565 NSX65551:NSX65565 OCT65551:OCT65565 OMP65551:OMP65565 OWL65551:OWL65565 PGH65551:PGH65565 PQD65551:PQD65565 PZZ65551:PZZ65565 QJV65551:QJV65565 QTR65551:QTR65565 RDN65551:RDN65565 RNJ65551:RNJ65565 RXF65551:RXF65565 SHB65551:SHB65565 SQX65551:SQX65565 TAT65551:TAT65565 TKP65551:TKP65565 TUL65551:TUL65565 UEH65551:UEH65565 UOD65551:UOD65565 UXZ65551:UXZ65565 VHV65551:VHV65565 VRR65551:VRR65565 WBN65551:WBN65565 WLJ65551:WLJ65565 WVF65551:WVF65565 B131087:B131101 IT131087:IT131101 SP131087:SP131101 ACL131087:ACL131101 AMH131087:AMH131101 AWD131087:AWD131101 BFZ131087:BFZ131101 BPV131087:BPV131101 BZR131087:BZR131101 CJN131087:CJN131101 CTJ131087:CTJ131101 DDF131087:DDF131101 DNB131087:DNB131101 DWX131087:DWX131101 EGT131087:EGT131101 EQP131087:EQP131101 FAL131087:FAL131101 FKH131087:FKH131101 FUD131087:FUD131101 GDZ131087:GDZ131101 GNV131087:GNV131101 GXR131087:GXR131101 HHN131087:HHN131101 HRJ131087:HRJ131101 IBF131087:IBF131101 ILB131087:ILB131101 IUX131087:IUX131101 JET131087:JET131101 JOP131087:JOP131101 JYL131087:JYL131101 KIH131087:KIH131101 KSD131087:KSD131101 LBZ131087:LBZ131101 LLV131087:LLV131101 LVR131087:LVR131101 MFN131087:MFN131101 MPJ131087:MPJ131101 MZF131087:MZF131101 NJB131087:NJB131101 NSX131087:NSX131101 OCT131087:OCT131101 OMP131087:OMP131101 OWL131087:OWL131101 PGH131087:PGH131101 PQD131087:PQD131101 PZZ131087:PZZ131101 QJV131087:QJV131101 QTR131087:QTR131101 RDN131087:RDN131101 RNJ131087:RNJ131101 RXF131087:RXF131101 SHB131087:SHB131101 SQX131087:SQX131101 TAT131087:TAT131101 TKP131087:TKP131101 TUL131087:TUL131101 UEH131087:UEH131101 UOD131087:UOD131101 UXZ131087:UXZ131101 VHV131087:VHV131101 VRR131087:VRR131101 WBN131087:WBN131101 WLJ131087:WLJ131101 WVF131087:WVF131101 B196623:B196637 IT196623:IT196637 SP196623:SP196637 ACL196623:ACL196637 AMH196623:AMH196637 AWD196623:AWD196637 BFZ196623:BFZ196637 BPV196623:BPV196637 BZR196623:BZR196637 CJN196623:CJN196637 CTJ196623:CTJ196637 DDF196623:DDF196637 DNB196623:DNB196637 DWX196623:DWX196637 EGT196623:EGT196637 EQP196623:EQP196637 FAL196623:FAL196637 FKH196623:FKH196637 FUD196623:FUD196637 GDZ196623:GDZ196637 GNV196623:GNV196637 GXR196623:GXR196637 HHN196623:HHN196637 HRJ196623:HRJ196637 IBF196623:IBF196637 ILB196623:ILB196637 IUX196623:IUX196637 JET196623:JET196637 JOP196623:JOP196637 JYL196623:JYL196637 KIH196623:KIH196637 KSD196623:KSD196637 LBZ196623:LBZ196637 LLV196623:LLV196637 LVR196623:LVR196637 MFN196623:MFN196637 MPJ196623:MPJ196637 MZF196623:MZF196637 NJB196623:NJB196637 NSX196623:NSX196637 OCT196623:OCT196637 OMP196623:OMP196637 OWL196623:OWL196637 PGH196623:PGH196637 PQD196623:PQD196637 PZZ196623:PZZ196637 QJV196623:QJV196637 QTR196623:QTR196637 RDN196623:RDN196637 RNJ196623:RNJ196637 RXF196623:RXF196637 SHB196623:SHB196637 SQX196623:SQX196637 TAT196623:TAT196637 TKP196623:TKP196637 TUL196623:TUL196637 UEH196623:UEH196637 UOD196623:UOD196637 UXZ196623:UXZ196637 VHV196623:VHV196637 VRR196623:VRR196637 WBN196623:WBN196637 WLJ196623:WLJ196637 WVF196623:WVF196637 B262159:B262173 IT262159:IT262173 SP262159:SP262173 ACL262159:ACL262173 AMH262159:AMH262173 AWD262159:AWD262173 BFZ262159:BFZ262173 BPV262159:BPV262173 BZR262159:BZR262173 CJN262159:CJN262173 CTJ262159:CTJ262173 DDF262159:DDF262173 DNB262159:DNB262173 DWX262159:DWX262173 EGT262159:EGT262173 EQP262159:EQP262173 FAL262159:FAL262173 FKH262159:FKH262173 FUD262159:FUD262173 GDZ262159:GDZ262173 GNV262159:GNV262173 GXR262159:GXR262173 HHN262159:HHN262173 HRJ262159:HRJ262173 IBF262159:IBF262173 ILB262159:ILB262173 IUX262159:IUX262173 JET262159:JET262173 JOP262159:JOP262173 JYL262159:JYL262173 KIH262159:KIH262173 KSD262159:KSD262173 LBZ262159:LBZ262173 LLV262159:LLV262173 LVR262159:LVR262173 MFN262159:MFN262173 MPJ262159:MPJ262173 MZF262159:MZF262173 NJB262159:NJB262173 NSX262159:NSX262173 OCT262159:OCT262173 OMP262159:OMP262173 OWL262159:OWL262173 PGH262159:PGH262173 PQD262159:PQD262173 PZZ262159:PZZ262173 QJV262159:QJV262173 QTR262159:QTR262173 RDN262159:RDN262173 RNJ262159:RNJ262173 RXF262159:RXF262173 SHB262159:SHB262173 SQX262159:SQX262173 TAT262159:TAT262173 TKP262159:TKP262173 TUL262159:TUL262173 UEH262159:UEH262173 UOD262159:UOD262173 UXZ262159:UXZ262173 VHV262159:VHV262173 VRR262159:VRR262173 WBN262159:WBN262173 WLJ262159:WLJ262173 WVF262159:WVF262173 B327695:B327709 IT327695:IT327709 SP327695:SP327709 ACL327695:ACL327709 AMH327695:AMH327709 AWD327695:AWD327709 BFZ327695:BFZ327709 BPV327695:BPV327709 BZR327695:BZR327709 CJN327695:CJN327709 CTJ327695:CTJ327709 DDF327695:DDF327709 DNB327695:DNB327709 DWX327695:DWX327709 EGT327695:EGT327709 EQP327695:EQP327709 FAL327695:FAL327709 FKH327695:FKH327709 FUD327695:FUD327709 GDZ327695:GDZ327709 GNV327695:GNV327709 GXR327695:GXR327709 HHN327695:HHN327709 HRJ327695:HRJ327709 IBF327695:IBF327709 ILB327695:ILB327709 IUX327695:IUX327709 JET327695:JET327709 JOP327695:JOP327709 JYL327695:JYL327709 KIH327695:KIH327709 KSD327695:KSD327709 LBZ327695:LBZ327709 LLV327695:LLV327709 LVR327695:LVR327709 MFN327695:MFN327709 MPJ327695:MPJ327709 MZF327695:MZF327709 NJB327695:NJB327709 NSX327695:NSX327709 OCT327695:OCT327709 OMP327695:OMP327709 OWL327695:OWL327709 PGH327695:PGH327709 PQD327695:PQD327709 PZZ327695:PZZ327709 QJV327695:QJV327709 QTR327695:QTR327709 RDN327695:RDN327709 RNJ327695:RNJ327709 RXF327695:RXF327709 SHB327695:SHB327709 SQX327695:SQX327709 TAT327695:TAT327709 TKP327695:TKP327709 TUL327695:TUL327709 UEH327695:UEH327709 UOD327695:UOD327709 UXZ327695:UXZ327709 VHV327695:VHV327709 VRR327695:VRR327709 WBN327695:WBN327709 WLJ327695:WLJ327709 WVF327695:WVF327709 B393231:B393245 IT393231:IT393245 SP393231:SP393245 ACL393231:ACL393245 AMH393231:AMH393245 AWD393231:AWD393245 BFZ393231:BFZ393245 BPV393231:BPV393245 BZR393231:BZR393245 CJN393231:CJN393245 CTJ393231:CTJ393245 DDF393231:DDF393245 DNB393231:DNB393245 DWX393231:DWX393245 EGT393231:EGT393245 EQP393231:EQP393245 FAL393231:FAL393245 FKH393231:FKH393245 FUD393231:FUD393245 GDZ393231:GDZ393245 GNV393231:GNV393245 GXR393231:GXR393245 HHN393231:HHN393245 HRJ393231:HRJ393245 IBF393231:IBF393245 ILB393231:ILB393245 IUX393231:IUX393245 JET393231:JET393245 JOP393231:JOP393245 JYL393231:JYL393245 KIH393231:KIH393245 KSD393231:KSD393245 LBZ393231:LBZ393245 LLV393231:LLV393245 LVR393231:LVR393245 MFN393231:MFN393245 MPJ393231:MPJ393245 MZF393231:MZF393245 NJB393231:NJB393245 NSX393231:NSX393245 OCT393231:OCT393245 OMP393231:OMP393245 OWL393231:OWL393245 PGH393231:PGH393245 PQD393231:PQD393245 PZZ393231:PZZ393245 QJV393231:QJV393245 QTR393231:QTR393245 RDN393231:RDN393245 RNJ393231:RNJ393245 RXF393231:RXF393245 SHB393231:SHB393245 SQX393231:SQX393245 TAT393231:TAT393245 TKP393231:TKP393245 TUL393231:TUL393245 UEH393231:UEH393245 UOD393231:UOD393245 UXZ393231:UXZ393245 VHV393231:VHV393245 VRR393231:VRR393245 WBN393231:WBN393245 WLJ393231:WLJ393245 WVF393231:WVF393245 B458767:B458781 IT458767:IT458781 SP458767:SP458781 ACL458767:ACL458781 AMH458767:AMH458781 AWD458767:AWD458781 BFZ458767:BFZ458781 BPV458767:BPV458781 BZR458767:BZR458781 CJN458767:CJN458781 CTJ458767:CTJ458781 DDF458767:DDF458781 DNB458767:DNB458781 DWX458767:DWX458781 EGT458767:EGT458781 EQP458767:EQP458781 FAL458767:FAL458781 FKH458767:FKH458781 FUD458767:FUD458781 GDZ458767:GDZ458781 GNV458767:GNV458781 GXR458767:GXR458781 HHN458767:HHN458781 HRJ458767:HRJ458781 IBF458767:IBF458781 ILB458767:ILB458781 IUX458767:IUX458781 JET458767:JET458781 JOP458767:JOP458781 JYL458767:JYL458781 KIH458767:KIH458781 KSD458767:KSD458781 LBZ458767:LBZ458781 LLV458767:LLV458781 LVR458767:LVR458781 MFN458767:MFN458781 MPJ458767:MPJ458781 MZF458767:MZF458781 NJB458767:NJB458781 NSX458767:NSX458781 OCT458767:OCT458781 OMP458767:OMP458781 OWL458767:OWL458781 PGH458767:PGH458781 PQD458767:PQD458781 PZZ458767:PZZ458781 QJV458767:QJV458781 QTR458767:QTR458781 RDN458767:RDN458781 RNJ458767:RNJ458781 RXF458767:RXF458781 SHB458767:SHB458781 SQX458767:SQX458781 TAT458767:TAT458781 TKP458767:TKP458781 TUL458767:TUL458781 UEH458767:UEH458781 UOD458767:UOD458781 UXZ458767:UXZ458781 VHV458767:VHV458781 VRR458767:VRR458781 WBN458767:WBN458781 WLJ458767:WLJ458781 WVF458767:WVF458781 B524303:B524317 IT524303:IT524317 SP524303:SP524317 ACL524303:ACL524317 AMH524303:AMH524317 AWD524303:AWD524317 BFZ524303:BFZ524317 BPV524303:BPV524317 BZR524303:BZR524317 CJN524303:CJN524317 CTJ524303:CTJ524317 DDF524303:DDF524317 DNB524303:DNB524317 DWX524303:DWX524317 EGT524303:EGT524317 EQP524303:EQP524317 FAL524303:FAL524317 FKH524303:FKH524317 FUD524303:FUD524317 GDZ524303:GDZ524317 GNV524303:GNV524317 GXR524303:GXR524317 HHN524303:HHN524317 HRJ524303:HRJ524317 IBF524303:IBF524317 ILB524303:ILB524317 IUX524303:IUX524317 JET524303:JET524317 JOP524303:JOP524317 JYL524303:JYL524317 KIH524303:KIH524317 KSD524303:KSD524317 LBZ524303:LBZ524317 LLV524303:LLV524317 LVR524303:LVR524317 MFN524303:MFN524317 MPJ524303:MPJ524317 MZF524303:MZF524317 NJB524303:NJB524317 NSX524303:NSX524317 OCT524303:OCT524317 OMP524303:OMP524317 OWL524303:OWL524317 PGH524303:PGH524317 PQD524303:PQD524317 PZZ524303:PZZ524317 QJV524303:QJV524317 QTR524303:QTR524317 RDN524303:RDN524317 RNJ524303:RNJ524317 RXF524303:RXF524317 SHB524303:SHB524317 SQX524303:SQX524317 TAT524303:TAT524317 TKP524303:TKP524317 TUL524303:TUL524317 UEH524303:UEH524317 UOD524303:UOD524317 UXZ524303:UXZ524317 VHV524303:VHV524317 VRR524303:VRR524317 WBN524303:WBN524317 WLJ524303:WLJ524317 WVF524303:WVF524317 B589839:B589853 IT589839:IT589853 SP589839:SP589853 ACL589839:ACL589853 AMH589839:AMH589853 AWD589839:AWD589853 BFZ589839:BFZ589853 BPV589839:BPV589853 BZR589839:BZR589853 CJN589839:CJN589853 CTJ589839:CTJ589853 DDF589839:DDF589853 DNB589839:DNB589853 DWX589839:DWX589853 EGT589839:EGT589853 EQP589839:EQP589853 FAL589839:FAL589853 FKH589839:FKH589853 FUD589839:FUD589853 GDZ589839:GDZ589853 GNV589839:GNV589853 GXR589839:GXR589853 HHN589839:HHN589853 HRJ589839:HRJ589853 IBF589839:IBF589853 ILB589839:ILB589853 IUX589839:IUX589853 JET589839:JET589853 JOP589839:JOP589853 JYL589839:JYL589853 KIH589839:KIH589853 KSD589839:KSD589853 LBZ589839:LBZ589853 LLV589839:LLV589853 LVR589839:LVR589853 MFN589839:MFN589853 MPJ589839:MPJ589853 MZF589839:MZF589853 NJB589839:NJB589853 NSX589839:NSX589853 OCT589839:OCT589853 OMP589839:OMP589853 OWL589839:OWL589853 PGH589839:PGH589853 PQD589839:PQD589853 PZZ589839:PZZ589853 QJV589839:QJV589853 QTR589839:QTR589853 RDN589839:RDN589853 RNJ589839:RNJ589853 RXF589839:RXF589853 SHB589839:SHB589853 SQX589839:SQX589853 TAT589839:TAT589853 TKP589839:TKP589853 TUL589839:TUL589853 UEH589839:UEH589853 UOD589839:UOD589853 UXZ589839:UXZ589853 VHV589839:VHV589853 VRR589839:VRR589853 WBN589839:WBN589853 WLJ589839:WLJ589853 WVF589839:WVF589853 B655375:B655389 IT655375:IT655389 SP655375:SP655389 ACL655375:ACL655389 AMH655375:AMH655389 AWD655375:AWD655389 BFZ655375:BFZ655389 BPV655375:BPV655389 BZR655375:BZR655389 CJN655375:CJN655389 CTJ655375:CTJ655389 DDF655375:DDF655389 DNB655375:DNB655389 DWX655375:DWX655389 EGT655375:EGT655389 EQP655375:EQP655389 FAL655375:FAL655389 FKH655375:FKH655389 FUD655375:FUD655389 GDZ655375:GDZ655389 GNV655375:GNV655389 GXR655375:GXR655389 HHN655375:HHN655389 HRJ655375:HRJ655389 IBF655375:IBF655389 ILB655375:ILB655389 IUX655375:IUX655389 JET655375:JET655389 JOP655375:JOP655389 JYL655375:JYL655389 KIH655375:KIH655389 KSD655375:KSD655389 LBZ655375:LBZ655389 LLV655375:LLV655389 LVR655375:LVR655389 MFN655375:MFN655389 MPJ655375:MPJ655389 MZF655375:MZF655389 NJB655375:NJB655389 NSX655375:NSX655389 OCT655375:OCT655389 OMP655375:OMP655389 OWL655375:OWL655389 PGH655375:PGH655389 PQD655375:PQD655389 PZZ655375:PZZ655389 QJV655375:QJV655389 QTR655375:QTR655389 RDN655375:RDN655389 RNJ655375:RNJ655389 RXF655375:RXF655389 SHB655375:SHB655389 SQX655375:SQX655389 TAT655375:TAT655389 TKP655375:TKP655389 TUL655375:TUL655389 UEH655375:UEH655389 UOD655375:UOD655389 UXZ655375:UXZ655389 VHV655375:VHV655389 VRR655375:VRR655389 WBN655375:WBN655389 WLJ655375:WLJ655389 WVF655375:WVF655389 B720911:B720925 IT720911:IT720925 SP720911:SP720925 ACL720911:ACL720925 AMH720911:AMH720925 AWD720911:AWD720925 BFZ720911:BFZ720925 BPV720911:BPV720925 BZR720911:BZR720925 CJN720911:CJN720925 CTJ720911:CTJ720925 DDF720911:DDF720925 DNB720911:DNB720925 DWX720911:DWX720925 EGT720911:EGT720925 EQP720911:EQP720925 FAL720911:FAL720925 FKH720911:FKH720925 FUD720911:FUD720925 GDZ720911:GDZ720925 GNV720911:GNV720925 GXR720911:GXR720925 HHN720911:HHN720925 HRJ720911:HRJ720925 IBF720911:IBF720925 ILB720911:ILB720925 IUX720911:IUX720925 JET720911:JET720925 JOP720911:JOP720925 JYL720911:JYL720925 KIH720911:KIH720925 KSD720911:KSD720925 LBZ720911:LBZ720925 LLV720911:LLV720925 LVR720911:LVR720925 MFN720911:MFN720925 MPJ720911:MPJ720925 MZF720911:MZF720925 NJB720911:NJB720925 NSX720911:NSX720925 OCT720911:OCT720925 OMP720911:OMP720925 OWL720911:OWL720925 PGH720911:PGH720925 PQD720911:PQD720925 PZZ720911:PZZ720925 QJV720911:QJV720925 QTR720911:QTR720925 RDN720911:RDN720925 RNJ720911:RNJ720925 RXF720911:RXF720925 SHB720911:SHB720925 SQX720911:SQX720925 TAT720911:TAT720925 TKP720911:TKP720925 TUL720911:TUL720925 UEH720911:UEH720925 UOD720911:UOD720925 UXZ720911:UXZ720925 VHV720911:VHV720925 VRR720911:VRR720925 WBN720911:WBN720925 WLJ720911:WLJ720925 WVF720911:WVF720925 B786447:B786461 IT786447:IT786461 SP786447:SP786461 ACL786447:ACL786461 AMH786447:AMH786461 AWD786447:AWD786461 BFZ786447:BFZ786461 BPV786447:BPV786461 BZR786447:BZR786461 CJN786447:CJN786461 CTJ786447:CTJ786461 DDF786447:DDF786461 DNB786447:DNB786461 DWX786447:DWX786461 EGT786447:EGT786461 EQP786447:EQP786461 FAL786447:FAL786461 FKH786447:FKH786461 FUD786447:FUD786461 GDZ786447:GDZ786461 GNV786447:GNV786461 GXR786447:GXR786461 HHN786447:HHN786461 HRJ786447:HRJ786461 IBF786447:IBF786461 ILB786447:ILB786461 IUX786447:IUX786461 JET786447:JET786461 JOP786447:JOP786461 JYL786447:JYL786461 KIH786447:KIH786461 KSD786447:KSD786461 LBZ786447:LBZ786461 LLV786447:LLV786461 LVR786447:LVR786461 MFN786447:MFN786461 MPJ786447:MPJ786461 MZF786447:MZF786461 NJB786447:NJB786461 NSX786447:NSX786461 OCT786447:OCT786461 OMP786447:OMP786461 OWL786447:OWL786461 PGH786447:PGH786461 PQD786447:PQD786461 PZZ786447:PZZ786461 QJV786447:QJV786461 QTR786447:QTR786461 RDN786447:RDN786461 RNJ786447:RNJ786461 RXF786447:RXF786461 SHB786447:SHB786461 SQX786447:SQX786461 TAT786447:TAT786461 TKP786447:TKP786461 TUL786447:TUL786461 UEH786447:UEH786461 UOD786447:UOD786461 UXZ786447:UXZ786461 VHV786447:VHV786461 VRR786447:VRR786461 WBN786447:WBN786461 WLJ786447:WLJ786461 WVF786447:WVF786461 B851983:B851997 IT851983:IT851997 SP851983:SP851997 ACL851983:ACL851997 AMH851983:AMH851997 AWD851983:AWD851997 BFZ851983:BFZ851997 BPV851983:BPV851997 BZR851983:BZR851997 CJN851983:CJN851997 CTJ851983:CTJ851997 DDF851983:DDF851997 DNB851983:DNB851997 DWX851983:DWX851997 EGT851983:EGT851997 EQP851983:EQP851997 FAL851983:FAL851997 FKH851983:FKH851997 FUD851983:FUD851997 GDZ851983:GDZ851997 GNV851983:GNV851997 GXR851983:GXR851997 HHN851983:HHN851997 HRJ851983:HRJ851997 IBF851983:IBF851997 ILB851983:ILB851997 IUX851983:IUX851997 JET851983:JET851997 JOP851983:JOP851997 JYL851983:JYL851997 KIH851983:KIH851997 KSD851983:KSD851997 LBZ851983:LBZ851997 LLV851983:LLV851997 LVR851983:LVR851997 MFN851983:MFN851997 MPJ851983:MPJ851997 MZF851983:MZF851997 NJB851983:NJB851997 NSX851983:NSX851997 OCT851983:OCT851997 OMP851983:OMP851997 OWL851983:OWL851997 PGH851983:PGH851997 PQD851983:PQD851997 PZZ851983:PZZ851997 QJV851983:QJV851997 QTR851983:QTR851997 RDN851983:RDN851997 RNJ851983:RNJ851997 RXF851983:RXF851997 SHB851983:SHB851997 SQX851983:SQX851997 TAT851983:TAT851997 TKP851983:TKP851997 TUL851983:TUL851997 UEH851983:UEH851997 UOD851983:UOD851997 UXZ851983:UXZ851997 VHV851983:VHV851997 VRR851983:VRR851997 WBN851983:WBN851997 WLJ851983:WLJ851997 WVF851983:WVF851997 B917519:B917533 IT917519:IT917533 SP917519:SP917533 ACL917519:ACL917533 AMH917519:AMH917533 AWD917519:AWD917533 BFZ917519:BFZ917533 BPV917519:BPV917533 BZR917519:BZR917533 CJN917519:CJN917533 CTJ917519:CTJ917533 DDF917519:DDF917533 DNB917519:DNB917533 DWX917519:DWX917533 EGT917519:EGT917533 EQP917519:EQP917533 FAL917519:FAL917533 FKH917519:FKH917533 FUD917519:FUD917533 GDZ917519:GDZ917533 GNV917519:GNV917533 GXR917519:GXR917533 HHN917519:HHN917533 HRJ917519:HRJ917533 IBF917519:IBF917533 ILB917519:ILB917533 IUX917519:IUX917533 JET917519:JET917533 JOP917519:JOP917533 JYL917519:JYL917533 KIH917519:KIH917533 KSD917519:KSD917533 LBZ917519:LBZ917533 LLV917519:LLV917533 LVR917519:LVR917533 MFN917519:MFN917533 MPJ917519:MPJ917533 MZF917519:MZF917533 NJB917519:NJB917533 NSX917519:NSX917533 OCT917519:OCT917533 OMP917519:OMP917533 OWL917519:OWL917533 PGH917519:PGH917533 PQD917519:PQD917533 PZZ917519:PZZ917533 QJV917519:QJV917533 QTR917519:QTR917533 RDN917519:RDN917533 RNJ917519:RNJ917533 RXF917519:RXF917533 SHB917519:SHB917533 SQX917519:SQX917533 TAT917519:TAT917533 TKP917519:TKP917533 TUL917519:TUL917533 UEH917519:UEH917533 UOD917519:UOD917533 UXZ917519:UXZ917533 VHV917519:VHV917533 VRR917519:VRR917533 WBN917519:WBN917533 WLJ917519:WLJ917533 WVF917519:WVF917533 B983055:B983069 IT983055:IT983069 SP983055:SP983069 ACL983055:ACL983069 AMH983055:AMH983069 AWD983055:AWD983069 BFZ983055:BFZ983069 BPV983055:BPV983069 BZR983055:BZR983069 CJN983055:CJN983069 CTJ983055:CTJ983069 DDF983055:DDF983069 DNB983055:DNB983069 DWX983055:DWX983069 EGT983055:EGT983069 EQP983055:EQP983069 FAL983055:FAL983069 FKH983055:FKH983069 FUD983055:FUD983069 GDZ983055:GDZ983069 GNV983055:GNV983069 GXR983055:GXR983069 HHN983055:HHN983069 HRJ983055:HRJ983069 IBF983055:IBF983069 ILB983055:ILB983069 IUX983055:IUX983069 JET983055:JET983069 JOP983055:JOP983069 JYL983055:JYL983069 KIH983055:KIH983069 KSD983055:KSD983069 LBZ983055:LBZ983069 LLV983055:LLV983069 LVR983055:LVR983069 MFN983055:MFN983069 MPJ983055:MPJ983069 MZF983055:MZF983069 NJB983055:NJB983069 NSX983055:NSX983069 OCT983055:OCT983069 OMP983055:OMP983069 OWL983055:OWL983069 PGH983055:PGH983069 PQD983055:PQD983069 PZZ983055:PZZ983069 QJV983055:QJV983069 QTR983055:QTR983069 RDN983055:RDN983069 RNJ983055:RNJ983069 RXF983055:RXF983069 SHB983055:SHB983069 SQX983055:SQX983069 TAT983055:TAT983069 TKP983055:TKP983069 TUL983055:TUL983069 UEH983055:UEH983069 UOD983055:UOD983069 UXZ983055:UXZ983069 VHV983055:VHV983069 VRR983055:VRR983069 WBN983055:WBN983069 WVF5:WVF29 WLJ5:WLJ29 WBN5:WBN29 VRR5:VRR29 VHV5:VHV29 UXZ5:UXZ29 UOD5:UOD29 UEH5:UEH29 TUL5:TUL29 TKP5:TKP29 TAT5:TAT29 SQX5:SQX29 SHB5:SHB29 RXF5:RXF29 RNJ5:RNJ29 RDN5:RDN29 QTR5:QTR29 QJV5:QJV29 PZZ5:PZZ29 PQD5:PQD29 PGH5:PGH29 OWL5:OWL29 OMP5:OMP29 OCT5:OCT29 NSX5:NSX29 NJB5:NJB29 MZF5:MZF29 MPJ5:MPJ29 MFN5:MFN29 LVR5:LVR29 LLV5:LLV29 LBZ5:LBZ29 KSD5:KSD29 KIH5:KIH29 JYL5:JYL29 JOP5:JOP29 JET5:JET29 IUX5:IUX29 ILB5:ILB29 IBF5:IBF29 HRJ5:HRJ29 HHN5:HHN29 GXR5:GXR29 GNV5:GNV29 GDZ5:GDZ29 FUD5:FUD29 FKH5:FKH29 FAL5:FAL29 EQP5:EQP29 EGT5:EGT29 DWX5:DWX29 DNB5:DNB29 DDF5:DDF29 CTJ5:CTJ29 CJN5:CJN29 BZR5:BZR29 BPV5:BPV29 BFZ5:BFZ29 AWD5:AWD29 AMH5:AMH29 ACL5:ACL29 SP5:SP29 IT5:IT29">
      <formula1>MC_COURT</formula1>
    </dataValidation>
    <dataValidation type="list" allowBlank="1" showInputMessage="1" showErrorMessage="1" sqref="B5:B100">
      <formula1>Nom_court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249977111117893"/>
  </sheetPr>
  <dimension ref="A1:F11"/>
  <sheetViews>
    <sheetView workbookViewId="0">
      <selection activeCell="E11" sqref="A1:E11"/>
    </sheetView>
  </sheetViews>
  <sheetFormatPr baseColWidth="10" defaultRowHeight="12.75" x14ac:dyDescent="0.2"/>
  <cols>
    <col min="1" max="1" width="29" customWidth="1"/>
    <col min="2" max="2" width="8.140625" customWidth="1"/>
    <col min="3" max="3" width="9.140625" customWidth="1"/>
    <col min="4" max="4" width="6.28515625" customWidth="1"/>
    <col min="5" max="5" width="12.140625" customWidth="1"/>
    <col min="6" max="6" width="8.28515625" customWidth="1"/>
    <col min="7" max="7" width="6.28515625" customWidth="1"/>
    <col min="8" max="8" width="13.140625" customWidth="1"/>
  </cols>
  <sheetData>
    <row r="1" spans="1:6" s="6" customFormat="1" ht="35.1" customHeight="1" x14ac:dyDescent="0.2">
      <c r="A1" s="211" t="s">
        <v>60</v>
      </c>
      <c r="B1" s="212"/>
      <c r="C1" s="212"/>
      <c r="D1" s="212"/>
      <c r="E1" s="213"/>
      <c r="F1" s="61"/>
    </row>
    <row r="3" spans="1:6" x14ac:dyDescent="0.2">
      <c r="A3" s="39" t="s">
        <v>61</v>
      </c>
    </row>
    <row r="5" spans="1:6" x14ac:dyDescent="0.2">
      <c r="B5" t="s">
        <v>108</v>
      </c>
      <c r="C5" t="s">
        <v>104</v>
      </c>
      <c r="D5" t="s">
        <v>32</v>
      </c>
      <c r="E5" t="s">
        <v>33</v>
      </c>
    </row>
    <row r="6" spans="1:6" x14ac:dyDescent="0.2">
      <c r="A6" s="125" t="s">
        <v>44</v>
      </c>
      <c r="B6" s="113"/>
      <c r="C6" s="113">
        <v>33200</v>
      </c>
      <c r="D6" s="126"/>
      <c r="E6" s="126">
        <v>33200</v>
      </c>
    </row>
    <row r="7" spans="1:6" x14ac:dyDescent="0.2">
      <c r="A7" s="56" t="s">
        <v>57</v>
      </c>
      <c r="B7" s="114">
        <v>3750</v>
      </c>
      <c r="C7" s="114">
        <v>32559.9</v>
      </c>
      <c r="D7" s="78">
        <v>0</v>
      </c>
      <c r="E7" s="78">
        <v>36309.9</v>
      </c>
    </row>
    <row r="8" spans="1:6" x14ac:dyDescent="0.2">
      <c r="A8" s="56" t="s">
        <v>19</v>
      </c>
      <c r="B8" s="114"/>
      <c r="C8" s="114">
        <v>16640</v>
      </c>
      <c r="D8" s="78"/>
      <c r="E8" s="78">
        <v>16640</v>
      </c>
    </row>
    <row r="9" spans="1:6" x14ac:dyDescent="0.2">
      <c r="A9" s="56" t="s">
        <v>53</v>
      </c>
      <c r="B9" s="114"/>
      <c r="C9" s="114">
        <v>1260</v>
      </c>
      <c r="D9" s="78"/>
      <c r="E9" s="78">
        <v>1260</v>
      </c>
    </row>
    <row r="10" spans="1:6" x14ac:dyDescent="0.2">
      <c r="A10" s="56" t="s">
        <v>42</v>
      </c>
      <c r="B10" s="114"/>
      <c r="C10" s="114"/>
      <c r="D10" s="78"/>
      <c r="E10" s="78"/>
    </row>
    <row r="11" spans="1:6" x14ac:dyDescent="0.2">
      <c r="A11" s="65" t="s">
        <v>54</v>
      </c>
      <c r="B11" s="115"/>
      <c r="C11" s="115"/>
      <c r="D11" s="66"/>
      <c r="E11" s="66"/>
    </row>
  </sheetData>
  <sheetProtection password="F0C0" sheet="1" objects="1" scenarios="1"/>
  <mergeCells count="1">
    <mergeCell ref="A1:E1"/>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6</vt:i4>
      </vt:variant>
    </vt:vector>
  </HeadingPairs>
  <TitlesOfParts>
    <vt:vector size="17" baseType="lpstr">
      <vt:lpstr>Explications</vt:lpstr>
      <vt:lpstr>Nature</vt:lpstr>
      <vt:lpstr>paramétrage</vt:lpstr>
      <vt:lpstr>1-Partenaires (saisie)</vt:lpstr>
      <vt:lpstr>2-BdC (saisie)</vt:lpstr>
      <vt:lpstr>3-Amortissements (saisie)</vt:lpstr>
      <vt:lpstr>4- refacturation int (saisie)</vt:lpstr>
      <vt:lpstr>5-Détail autres couts (saisie)</vt:lpstr>
      <vt:lpstr>Synthese</vt:lpstr>
      <vt:lpstr>synthèse a reporter (résultats)</vt:lpstr>
      <vt:lpstr>Aide prévisionnelle (résultats)</vt:lpstr>
      <vt:lpstr>BDD</vt:lpstr>
      <vt:lpstr>Matrice_clefs</vt:lpstr>
      <vt:lpstr>Nb_ligne</vt:lpstr>
      <vt:lpstr>Nom_court</vt:lpstr>
      <vt:lpstr>plage_tcd</vt:lpstr>
      <vt:lpstr>taux_a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4</dc:title>
  <dc:creator>Jérôme LAMMENS</dc:creator>
  <cp:lastModifiedBy>Laure BOUREL</cp:lastModifiedBy>
  <cp:lastPrinted>2013-06-04T14:02:21Z</cp:lastPrinted>
  <dcterms:created xsi:type="dcterms:W3CDTF">2006-03-09T13:20:25Z</dcterms:created>
  <dcterms:modified xsi:type="dcterms:W3CDTF">2020-12-16T17:23:19Z</dcterms:modified>
</cp:coreProperties>
</file>