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ristianguegan/Documents/SAUV_3/C2_QUALIBAT_8711/FORMATIONS MESUREURS/0_audits_rapport_CETII/Rapports_2018/ZIPPELLI/"/>
    </mc:Choice>
  </mc:AlternateContent>
  <xr:revisionPtr revIDLastSave="0" documentId="13_ncr:1_{A16C48A8-4147-DC43-A033-237FC2A8B324}" xr6:coauthVersionLast="37" xr6:coauthVersionMax="37" xr10:uidLastSave="{00000000-0000-0000-0000-000000000000}"/>
  <bookViews>
    <workbookView xWindow="0" yWindow="0" windowWidth="40960" windowHeight="23040" xr2:uid="{00000000-000D-0000-FFFF-FFFF00000000}"/>
  </bookViews>
  <sheets>
    <sheet name="LEICA D3" sheetId="2" r:id="rId1"/>
    <sheet name="Feuil3" sheetId="3" r:id="rId2"/>
  </sheets>
  <definedNames>
    <definedName name="_xlnm.Print_Area" localSheetId="0">'LEICA D3'!$B$2:$K$60</definedName>
  </definedNames>
  <calcPr calcId="179021"/>
</workbook>
</file>

<file path=xl/calcChain.xml><?xml version="1.0" encoding="utf-8"?>
<calcChain xmlns="http://schemas.openxmlformats.org/spreadsheetml/2006/main">
  <c r="J19" i="2" l="1"/>
  <c r="J18" i="2"/>
  <c r="J17" i="2"/>
  <c r="J16" i="2"/>
  <c r="J15" i="2"/>
  <c r="F19" i="2" l="1"/>
  <c r="G18" i="2"/>
  <c r="F17" i="2"/>
  <c r="G16" i="2"/>
  <c r="G15" i="2"/>
  <c r="E19" i="2"/>
  <c r="E18" i="2"/>
  <c r="E17" i="2"/>
  <c r="E16" i="2"/>
  <c r="E15" i="2"/>
  <c r="F18" i="2"/>
  <c r="H18" i="2" s="1"/>
  <c r="G19" i="2" l="1"/>
  <c r="H19" i="2" s="1"/>
  <c r="F15" i="2"/>
  <c r="H15" i="2" s="1"/>
  <c r="F16" i="2"/>
  <c r="H16" i="2" s="1"/>
  <c r="G17" i="2"/>
  <c r="H17" i="2" s="1"/>
</calcChain>
</file>

<file path=xl/sharedStrings.xml><?xml version="1.0" encoding="utf-8"?>
<sst xmlns="http://schemas.openxmlformats.org/spreadsheetml/2006/main" count="26" uniqueCount="22">
  <si>
    <t>distance en cm</t>
  </si>
  <si>
    <t>conformité</t>
  </si>
  <si>
    <t>Température:</t>
  </si>
  <si>
    <t>Date:</t>
  </si>
  <si>
    <t>Nom:</t>
  </si>
  <si>
    <t>Signature du contrôleur:</t>
  </si>
  <si>
    <t>Selon FD P 50784: un point minimum de vérification pour une distance minimale de 500 cm.</t>
  </si>
  <si>
    <t>Précision recherchée +/- 1cm</t>
  </si>
  <si>
    <t>LOGO</t>
  </si>
  <si>
    <t>Télémètre  à contrôler (type et N° de série)</t>
  </si>
  <si>
    <t>précision du mètre
 +0.3+0.2*L</t>
  </si>
  <si>
    <t>unité</t>
  </si>
  <si>
    <t>différence</t>
  </si>
  <si>
    <t>°C</t>
  </si>
  <si>
    <t>Instrument de référence: distance choisies</t>
  </si>
  <si>
    <t>Instrument à contrôler: distances relevées</t>
  </si>
  <si>
    <t>cm</t>
  </si>
  <si>
    <t>Lieu de vérification:</t>
  </si>
  <si>
    <t>mini (avec prise en compte précision du mètre)</t>
  </si>
  <si>
    <t>maxi (avec prise en compte précision du mètre)</t>
  </si>
  <si>
    <t>Mètre de référence classe II (Type et N° de série )(*)</t>
  </si>
  <si>
    <t>(*) Réservé exclusivement à l'autocontrôle des télémètres et gardé à l'abri des chocs et des intempéries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</si>
</sst>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0"/>
      <name val="Arial"/>
    </font>
    <font>
      <sz val="8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4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i/>
      <sz val="10"/>
      <color rgb="FFFF0000"/>
      <name val="Arial"/>
      <family val="2"/>
    </font>
    <font>
      <i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2" borderId="6" xfId="0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" fontId="3" fillId="0" borderId="0" xfId="0" applyNumberFormat="1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164" fontId="1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indexed="18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Télémètre _____________________________</a:t>
            </a:r>
          </a:p>
        </c:rich>
      </c:tx>
      <c:layout>
        <c:manualLayout>
          <c:xMode val="edge"/>
          <c:yMode val="edge"/>
          <c:x val="0.31882241215574553"/>
          <c:y val="3.1716535433070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88235690384623"/>
          <c:y val="0.22201549420127523"/>
          <c:w val="0.75288180446079211"/>
          <c:h val="0.65112107122895002"/>
        </c:manualLayout>
      </c:layout>
      <c:scatterChart>
        <c:scatterStyle val="lineMarker"/>
        <c:varyColors val="0"/>
        <c:ser>
          <c:idx val="0"/>
          <c:order val="0"/>
          <c:tx>
            <c:strRef>
              <c:f>'LEICA D3'!$D$14</c:f>
              <c:strCache>
                <c:ptCount val="1"/>
                <c:pt idx="0">
                  <c:v>Instrument à contrôler: distances relevées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'LEICA D3'!$C$15:$C$19</c:f>
              <c:numCache>
                <c:formatCode>General</c:formatCode>
                <c:ptCount val="5"/>
                <c:pt idx="0">
                  <c:v>500</c:v>
                </c:pt>
                <c:pt idx="1">
                  <c:v>700</c:v>
                </c:pt>
                <c:pt idx="2">
                  <c:v>800</c:v>
                </c:pt>
                <c:pt idx="3">
                  <c:v>1000</c:v>
                </c:pt>
                <c:pt idx="4">
                  <c:v>1200</c:v>
                </c:pt>
              </c:numCache>
            </c:numRef>
          </c:xVal>
          <c:yVal>
            <c:numRef>
              <c:f>'LEICA D3'!$D$15:$D$19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D8-41BE-AFEF-2200AC98CF31}"/>
            </c:ext>
          </c:extLst>
        </c:ser>
        <c:ser>
          <c:idx val="1"/>
          <c:order val="1"/>
          <c:tx>
            <c:v>mini</c:v>
          </c:tx>
          <c:spPr>
            <a:ln w="28575">
              <a:noFill/>
            </a:ln>
          </c:spPr>
          <c:marker>
            <c:symbol val="dot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'LEICA D3'!$C$15:$C$19</c:f>
              <c:numCache>
                <c:formatCode>General</c:formatCode>
                <c:ptCount val="5"/>
                <c:pt idx="0">
                  <c:v>500</c:v>
                </c:pt>
                <c:pt idx="1">
                  <c:v>700</c:v>
                </c:pt>
                <c:pt idx="2">
                  <c:v>800</c:v>
                </c:pt>
                <c:pt idx="3">
                  <c:v>1000</c:v>
                </c:pt>
                <c:pt idx="4">
                  <c:v>1200</c:v>
                </c:pt>
              </c:numCache>
            </c:numRef>
          </c:xVal>
          <c:yVal>
            <c:numRef>
              <c:f>'LEICA D3'!$F$15:$F$19</c:f>
              <c:numCache>
                <c:formatCode>0.000</c:formatCode>
                <c:ptCount val="5"/>
                <c:pt idx="0">
                  <c:v>499.01002999999997</c:v>
                </c:pt>
                <c:pt idx="1">
                  <c:v>699.01403000000005</c:v>
                </c:pt>
                <c:pt idx="2">
                  <c:v>799.01603</c:v>
                </c:pt>
                <c:pt idx="3">
                  <c:v>999.02003000000002</c:v>
                </c:pt>
                <c:pt idx="4">
                  <c:v>1199.02403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D8-41BE-AFEF-2200AC98CF31}"/>
            </c:ext>
          </c:extLst>
        </c:ser>
        <c:ser>
          <c:idx val="2"/>
          <c:order val="2"/>
          <c:tx>
            <c:v>maxi</c:v>
          </c:tx>
          <c:spPr>
            <a:ln w="28575">
              <a:noFill/>
            </a:ln>
          </c:spPr>
          <c:marker>
            <c:symbol val="dot"/>
            <c:size val="7"/>
            <c:spPr>
              <a:solidFill>
                <a:srgbClr val="1F497D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'LEICA D3'!$C$15:$C$19</c:f>
              <c:numCache>
                <c:formatCode>General</c:formatCode>
                <c:ptCount val="5"/>
                <c:pt idx="0">
                  <c:v>500</c:v>
                </c:pt>
                <c:pt idx="1">
                  <c:v>700</c:v>
                </c:pt>
                <c:pt idx="2">
                  <c:v>800</c:v>
                </c:pt>
                <c:pt idx="3">
                  <c:v>1000</c:v>
                </c:pt>
                <c:pt idx="4">
                  <c:v>1200</c:v>
                </c:pt>
              </c:numCache>
            </c:numRef>
          </c:xVal>
          <c:yVal>
            <c:numRef>
              <c:f>'LEICA D3'!$G$15:$G$19</c:f>
              <c:numCache>
                <c:formatCode>0.000</c:formatCode>
                <c:ptCount val="5"/>
                <c:pt idx="0">
                  <c:v>500.98997000000003</c:v>
                </c:pt>
                <c:pt idx="1">
                  <c:v>700.98596999999995</c:v>
                </c:pt>
                <c:pt idx="2">
                  <c:v>800.98397</c:v>
                </c:pt>
                <c:pt idx="3">
                  <c:v>1000.97997</c:v>
                </c:pt>
                <c:pt idx="4">
                  <c:v>1200.97597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DD8-41BE-AFEF-2200AC98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893768"/>
        <c:axId val="1"/>
      </c:scatterChart>
      <c:valAx>
        <c:axId val="321893768"/>
        <c:scaling>
          <c:orientation val="minMax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r-BE" sz="11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Mètre de classe II </a:t>
                </a:r>
                <a:endParaRPr lang="fr-BE"/>
              </a:p>
            </c:rich>
          </c:tx>
          <c:layout>
            <c:manualLayout>
              <c:xMode val="edge"/>
              <c:yMode val="edge"/>
              <c:x val="0.39564708257621645"/>
              <c:y val="0.934703849518810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crossBetween val="midCat"/>
        <c:majorUnit val="100"/>
        <c:minorUnit val="50"/>
      </c:valAx>
      <c:valAx>
        <c:axId val="1"/>
        <c:scaling>
          <c:orientation val="minMax"/>
          <c:max val="150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LEICA D3 (cm)</a:t>
                </a:r>
              </a:p>
            </c:rich>
          </c:tx>
          <c:layout>
            <c:manualLayout>
              <c:xMode val="edge"/>
              <c:yMode val="edge"/>
              <c:x val="2.1766979982203078E-2"/>
              <c:y val="0.449628171478565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21893768"/>
        <c:crosses val="autoZero"/>
        <c:crossBetween val="midCat"/>
        <c:majorUnit val="100"/>
        <c:minorUnit val="5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99" mc:Ignorable="a14" a14:legacySpreadsheetColorIndex="43"/>
            </a:gs>
            <a:gs pos="100000">
              <a:srgbClr xmlns:mc="http://schemas.openxmlformats.org/markup-compatibility/2006" xmlns:a14="http://schemas.microsoft.com/office/drawing/2010/main" val="767647" mc:Ignorable="a14" a14:legacySpreadsheetColorIndex="43">
                <a:gamma/>
                <a:shade val="46275"/>
                <a:invGamma/>
              </a:srgbClr>
            </a:gs>
          </a:gsLst>
          <a:lin ang="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5965168883804054"/>
          <c:y val="0.10625021872265966"/>
          <c:w val="0.61103050152918903"/>
          <c:h val="5.20833333333333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23</xdr:row>
      <xdr:rowOff>133350</xdr:rowOff>
    </xdr:from>
    <xdr:to>
      <xdr:col>10</xdr:col>
      <xdr:colOff>533400</xdr:colOff>
      <xdr:row>52</xdr:row>
      <xdr:rowOff>9525</xdr:rowOff>
    </xdr:to>
    <xdr:graphicFrame macro="">
      <xdr:nvGraphicFramePr>
        <xdr:cNvPr id="3093" name="Graphique 1">
          <a:extLst>
            <a:ext uri="{FF2B5EF4-FFF2-40B4-BE49-F238E27FC236}">
              <a16:creationId xmlns:a16="http://schemas.microsoft.com/office/drawing/2014/main" id="{80DC4B69-7B4B-43E5-8157-A1ADBC942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0.80869</cdr:x>
      <cdr:y>0.01655</cdr:y>
    </cdr:from>
    <cdr:to>
      <cdr:x>0.80869</cdr:x>
      <cdr:y>0.01655</cdr:y>
    </cdr:to>
    <cdr:pic>
      <cdr:nvPicPr>
        <cdr:cNvPr id="4097" name="Picture 1" descr="logo xellaQuadri">
          <a:extLst xmlns:a="http://schemas.openxmlformats.org/drawingml/2006/main">
            <a:ext uri="{FF2B5EF4-FFF2-40B4-BE49-F238E27FC236}">
              <a16:creationId xmlns:a16="http://schemas.microsoft.com/office/drawing/2014/main" id="{DAB3A79C-E834-4C0C-81B7-4276715E19E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54344" y="7570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0"/>
  <sheetViews>
    <sheetView tabSelected="1" zoomScaleNormal="100" workbookViewId="0">
      <selection activeCell="E14" sqref="E14"/>
    </sheetView>
  </sheetViews>
  <sheetFormatPr baseColWidth="10" defaultRowHeight="13" x14ac:dyDescent="0.15"/>
  <cols>
    <col min="1" max="1" width="6.5" style="1" customWidth="1"/>
    <col min="2" max="2" width="12.6640625" style="1" bestFit="1" customWidth="1"/>
    <col min="3" max="3" width="15.1640625" style="1" customWidth="1"/>
    <col min="4" max="4" width="15.5" style="1" customWidth="1"/>
    <col min="5" max="7" width="11.83203125" style="1" customWidth="1"/>
    <col min="8" max="8" width="11.83203125" style="3" customWidth="1"/>
    <col min="9" max="9" width="1.1640625" style="3" customWidth="1"/>
    <col min="10" max="10" width="10.83203125" style="1"/>
    <col min="11" max="11" width="9.5" style="1" customWidth="1"/>
    <col min="12" max="16384" width="10.83203125" style="1"/>
  </cols>
  <sheetData>
    <row r="2" spans="1:11" ht="25" x14ac:dyDescent="0.15">
      <c r="B2" s="2" t="s">
        <v>8</v>
      </c>
    </row>
    <row r="5" spans="1:11" ht="16" x14ac:dyDescent="0.15">
      <c r="A5" s="4"/>
      <c r="B5" s="34" t="s">
        <v>9</v>
      </c>
      <c r="C5" s="5"/>
      <c r="D5" s="32"/>
      <c r="E5" s="6"/>
      <c r="F5" s="7"/>
      <c r="G5" s="7"/>
      <c r="H5" s="7"/>
      <c r="I5" s="7"/>
      <c r="J5" s="8"/>
    </row>
    <row r="6" spans="1:11" ht="16" x14ac:dyDescent="0.15">
      <c r="A6" s="4"/>
      <c r="B6" s="34" t="s">
        <v>20</v>
      </c>
      <c r="C6" s="4"/>
      <c r="D6" s="32"/>
      <c r="E6" s="9"/>
      <c r="F6" s="10"/>
      <c r="G6" s="10"/>
      <c r="H6" s="10"/>
      <c r="I6" s="10"/>
      <c r="J6" s="11"/>
    </row>
    <row r="7" spans="1:11" ht="16" x14ac:dyDescent="0.15">
      <c r="A7" s="4"/>
      <c r="B7" s="19" t="s">
        <v>21</v>
      </c>
      <c r="C7" s="4"/>
      <c r="E7" s="4"/>
      <c r="F7" s="4"/>
      <c r="G7" s="4"/>
      <c r="H7" s="12"/>
      <c r="I7" s="12"/>
    </row>
    <row r="8" spans="1:11" ht="16" x14ac:dyDescent="0.15">
      <c r="A8" s="4"/>
      <c r="B8" s="19"/>
      <c r="C8" s="4"/>
      <c r="E8" s="4"/>
      <c r="F8" s="4"/>
      <c r="G8" s="4"/>
      <c r="H8" s="12"/>
      <c r="I8" s="12"/>
    </row>
    <row r="9" spans="1:11" ht="16" x14ac:dyDescent="0.15">
      <c r="A9" s="4"/>
      <c r="B9" s="33" t="s">
        <v>3</v>
      </c>
      <c r="D9" s="13"/>
      <c r="E9" s="4"/>
      <c r="F9" s="4"/>
      <c r="G9" s="4"/>
      <c r="H9" s="12"/>
      <c r="I9" s="12"/>
    </row>
    <row r="10" spans="1:11" ht="16" x14ac:dyDescent="0.15">
      <c r="A10" s="4"/>
      <c r="B10" s="33" t="s">
        <v>17</v>
      </c>
      <c r="C10" s="4"/>
      <c r="D10" s="14"/>
      <c r="E10" s="10"/>
      <c r="F10" s="10"/>
      <c r="G10" s="10"/>
      <c r="H10" s="10"/>
      <c r="I10" s="10"/>
      <c r="J10" s="11"/>
    </row>
    <row r="11" spans="1:11" ht="16" x14ac:dyDescent="0.15">
      <c r="A11" s="4"/>
      <c r="B11" s="34" t="s">
        <v>2</v>
      </c>
      <c r="C11" s="4"/>
      <c r="D11" s="16"/>
      <c r="E11" s="4" t="s">
        <v>13</v>
      </c>
      <c r="F11" s="4"/>
      <c r="G11" s="4"/>
      <c r="H11" s="12"/>
      <c r="I11" s="12"/>
    </row>
    <row r="12" spans="1:11" ht="16" x14ac:dyDescent="0.15">
      <c r="A12" s="4"/>
      <c r="B12" s="15"/>
      <c r="C12" s="4"/>
      <c r="D12" s="4"/>
      <c r="E12" s="4"/>
      <c r="F12" s="4"/>
      <c r="G12" s="4"/>
      <c r="H12" s="12"/>
      <c r="I12" s="12"/>
    </row>
    <row r="13" spans="1:11" ht="16" x14ac:dyDescent="0.15">
      <c r="A13" s="4"/>
      <c r="B13" s="17"/>
      <c r="C13" s="42" t="s">
        <v>0</v>
      </c>
      <c r="D13" s="43"/>
      <c r="E13" s="44"/>
      <c r="F13" s="4"/>
      <c r="G13" s="4"/>
      <c r="H13" s="18"/>
      <c r="I13" s="18"/>
      <c r="K13" s="19"/>
    </row>
    <row r="14" spans="1:11" ht="70" x14ac:dyDescent="0.15">
      <c r="A14" s="4"/>
      <c r="B14" s="4"/>
      <c r="C14" s="28" t="s">
        <v>14</v>
      </c>
      <c r="D14" s="28" t="s">
        <v>15</v>
      </c>
      <c r="E14" s="30" t="s">
        <v>12</v>
      </c>
      <c r="F14" s="36" t="s">
        <v>18</v>
      </c>
      <c r="G14" s="36" t="s">
        <v>19</v>
      </c>
      <c r="H14" s="37" t="s">
        <v>1</v>
      </c>
      <c r="I14" s="40"/>
      <c r="J14" s="35" t="s">
        <v>10</v>
      </c>
      <c r="K14" s="29" t="s">
        <v>11</v>
      </c>
    </row>
    <row r="15" spans="1:11" ht="16" x14ac:dyDescent="0.15">
      <c r="A15" s="17"/>
      <c r="B15" s="20"/>
      <c r="C15" s="21">
        <v>500</v>
      </c>
      <c r="D15" s="21"/>
      <c r="E15" s="30">
        <f>+D15-C15</f>
        <v>-500</v>
      </c>
      <c r="F15" s="38">
        <f>C15-1+J15/10</f>
        <v>499.01002999999997</v>
      </c>
      <c r="G15" s="38">
        <f>+C15+1-J15/10</f>
        <v>500.98997000000003</v>
      </c>
      <c r="H15" s="39" t="str">
        <f>IF(AND(D15&gt;=F15,D15&lt;=G15),"OUI","NON")</f>
        <v>NON</v>
      </c>
      <c r="I15" s="41"/>
      <c r="J15" s="31">
        <f>(0.3+C15*0.2)/1000</f>
        <v>0.1003</v>
      </c>
      <c r="K15" s="29" t="s">
        <v>16</v>
      </c>
    </row>
    <row r="16" spans="1:11" ht="16" x14ac:dyDescent="0.15">
      <c r="A16" s="4"/>
      <c r="B16" s="20"/>
      <c r="C16" s="21">
        <v>700</v>
      </c>
      <c r="D16" s="21"/>
      <c r="E16" s="30">
        <f>+D16-C16</f>
        <v>-700</v>
      </c>
      <c r="F16" s="38">
        <f>C16-1+J16/10</f>
        <v>699.01403000000005</v>
      </c>
      <c r="G16" s="38">
        <f>+C16+1-J16/10</f>
        <v>700.98596999999995</v>
      </c>
      <c r="H16" s="39" t="str">
        <f>IF(AND(D16&gt;=F16,D16&lt;=G16),"OUI","NON")</f>
        <v>NON</v>
      </c>
      <c r="I16" s="41"/>
      <c r="J16" s="31">
        <f>(0.3+C16*0.2)/1000</f>
        <v>0.14030000000000001</v>
      </c>
      <c r="K16" s="29" t="s">
        <v>16</v>
      </c>
    </row>
    <row r="17" spans="1:11" ht="16" x14ac:dyDescent="0.15">
      <c r="A17" s="4"/>
      <c r="B17" s="20"/>
      <c r="C17" s="21">
        <v>800</v>
      </c>
      <c r="D17" s="21"/>
      <c r="E17" s="30">
        <f>+D17-C17</f>
        <v>-800</v>
      </c>
      <c r="F17" s="38">
        <f>C17-1+J17/10</f>
        <v>799.01603</v>
      </c>
      <c r="G17" s="38">
        <f>+C17+1-J17/10</f>
        <v>800.98397</v>
      </c>
      <c r="H17" s="39" t="str">
        <f>IF(AND(D17&gt;=F17,D17&lt;=G17),"OUI","NON")</f>
        <v>NON</v>
      </c>
      <c r="I17" s="41"/>
      <c r="J17" s="31">
        <f>(0.3+C17*0.2)/1000</f>
        <v>0.1603</v>
      </c>
      <c r="K17" s="29" t="s">
        <v>16</v>
      </c>
    </row>
    <row r="18" spans="1:11" ht="16" x14ac:dyDescent="0.15">
      <c r="A18" s="4"/>
      <c r="B18" s="20"/>
      <c r="C18" s="21">
        <v>1000</v>
      </c>
      <c r="D18" s="21"/>
      <c r="E18" s="30">
        <f>+D18-C18</f>
        <v>-1000</v>
      </c>
      <c r="F18" s="38">
        <f>C18-1+J18/10</f>
        <v>999.02003000000002</v>
      </c>
      <c r="G18" s="38">
        <f>+C18+1-J18/10</f>
        <v>1000.97997</v>
      </c>
      <c r="H18" s="39" t="str">
        <f>IF(AND(D18&gt;=F18,D18&lt;=G18),"OUI","NON")</f>
        <v>NON</v>
      </c>
      <c r="I18" s="41"/>
      <c r="J18" s="31">
        <f>(0.3+C18*0.2)/1000</f>
        <v>0.20030000000000001</v>
      </c>
      <c r="K18" s="29" t="s">
        <v>16</v>
      </c>
    </row>
    <row r="19" spans="1:11" ht="16" x14ac:dyDescent="0.15">
      <c r="A19" s="4"/>
      <c r="B19" s="20"/>
      <c r="C19" s="21">
        <v>1200</v>
      </c>
      <c r="D19" s="21"/>
      <c r="E19" s="30">
        <f>+D19-C19</f>
        <v>-1200</v>
      </c>
      <c r="F19" s="38">
        <f>C19-1+J19/10</f>
        <v>1199.02403</v>
      </c>
      <c r="G19" s="38">
        <f>+C19+1-J19/10</f>
        <v>1200.97597</v>
      </c>
      <c r="H19" s="39" t="str">
        <f>IF(AND(D19&gt;=F19,D19&lt;=G19),"OUI","NON")</f>
        <v>NON</v>
      </c>
      <c r="I19" s="41"/>
      <c r="J19" s="31">
        <f>(0.3+C19*0.2)/1000</f>
        <v>0.24030000000000001</v>
      </c>
      <c r="K19" s="29" t="s">
        <v>16</v>
      </c>
    </row>
    <row r="20" spans="1:11" x14ac:dyDescent="0.15">
      <c r="C20" s="22" t="s">
        <v>6</v>
      </c>
      <c r="D20" s="23"/>
      <c r="E20" s="23"/>
      <c r="F20" s="23"/>
      <c r="G20" s="23"/>
      <c r="H20" s="24"/>
      <c r="I20" s="24"/>
    </row>
    <row r="21" spans="1:11" x14ac:dyDescent="0.15">
      <c r="C21" s="22" t="s">
        <v>7</v>
      </c>
    </row>
    <row r="55" spans="2:11" ht="18" x14ac:dyDescent="0.15">
      <c r="B55" s="25" t="s">
        <v>4</v>
      </c>
      <c r="H55" s="25" t="s">
        <v>5</v>
      </c>
      <c r="I55" s="25"/>
    </row>
    <row r="57" spans="2:11" x14ac:dyDescent="0.15">
      <c r="B57" s="26"/>
      <c r="C57" s="26"/>
      <c r="H57" s="26"/>
      <c r="I57" s="26"/>
      <c r="J57" s="27"/>
      <c r="K57" s="26"/>
    </row>
    <row r="58" spans="2:11" x14ac:dyDescent="0.15">
      <c r="B58" s="26"/>
      <c r="C58" s="26"/>
      <c r="H58" s="26"/>
      <c r="I58" s="26"/>
      <c r="J58" s="27"/>
      <c r="K58" s="26"/>
    </row>
    <row r="59" spans="2:11" x14ac:dyDescent="0.15">
      <c r="B59" s="26"/>
      <c r="C59" s="26"/>
      <c r="H59" s="26"/>
      <c r="I59" s="26"/>
      <c r="J59" s="27"/>
      <c r="K59" s="26"/>
    </row>
    <row r="60" spans="2:11" x14ac:dyDescent="0.15">
      <c r="B60" s="26"/>
      <c r="C60" s="26"/>
      <c r="H60" s="26"/>
      <c r="I60" s="26"/>
      <c r="J60" s="27"/>
      <c r="K60" s="26"/>
    </row>
  </sheetData>
  <mergeCells count="1">
    <mergeCell ref="C13:E13"/>
  </mergeCells>
  <phoneticPr fontId="1" type="noConversion"/>
  <conditionalFormatting sqref="H15:I19">
    <cfRule type="cellIs" dxfId="0" priority="1" stopIfTrue="1" operator="equal">
      <formula>"OUI"</formula>
    </cfRule>
  </conditionalFormatting>
  <printOptions horizontalCentered="1" verticalCentered="1"/>
  <pageMargins left="0.23622047244094499" right="0.23622047244094499" top="0.74803149606299202" bottom="0.74803149606299202" header="0.31496062992126" footer="0.31496062992126"/>
  <pageSetup paperSize="9" scale="83" orientation="portrait" r:id="rId1"/>
  <headerFooter alignWithMargins="0">
    <oddHeader xml:space="preserve">&amp;L&amp;11 30/04/2014&amp;C&amp;14&amp;F &amp;A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LEICA D3</vt:lpstr>
      <vt:lpstr>Feuil3</vt:lpstr>
      <vt:lpstr>'LEICA D3'!Zone_d_impression</vt:lpstr>
    </vt:vector>
  </TitlesOfParts>
  <Company>XELLA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Utilisateur Microsoft Office</cp:lastModifiedBy>
  <cp:lastPrinted>2016-01-08T15:21:51Z</cp:lastPrinted>
  <dcterms:created xsi:type="dcterms:W3CDTF">2010-02-18T23:37:00Z</dcterms:created>
  <dcterms:modified xsi:type="dcterms:W3CDTF">2018-09-12T11:16:52Z</dcterms:modified>
</cp:coreProperties>
</file>